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1745\Desktop\"/>
    </mc:Choice>
  </mc:AlternateContent>
  <xr:revisionPtr revIDLastSave="0" documentId="13_ncr:1_{76B1C54F-DCE9-4B17-A362-324271A55FEA}" xr6:coauthVersionLast="44" xr6:coauthVersionMax="44"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AM35" i="10"/>
  <c r="C34" i="10"/>
  <c r="C35" i="10" s="1"/>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CO34" i="10"/>
  <c r="CO35" i="10" s="1"/>
</calcChain>
</file>

<file path=xl/sharedStrings.xml><?xml version="1.0" encoding="utf-8"?>
<sst xmlns="http://schemas.openxmlformats.org/spreadsheetml/2006/main" count="1164" uniqueCount="632">
  <si>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</si>
  <si>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</si>
  <si>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</si>
  <si>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</si>
  <si>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</si>
  <si>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</si>
  <si>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</si>
  <si>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</si>
  <si>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</si>
  <si>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</si>
  <si>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</si>
  <si>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</si>
  <si>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</si>
  <si>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</si>
  <si>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</si>
  <si>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</si>
  <si>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</si>
  <si>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</si>
  <si>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</si>
  <si>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</si>
  <si>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</si>
  <si>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</si>
  <si>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</si>
  <si>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</si>
  <si>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</si>
  <si>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</si>
  <si>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</si>
  <si>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</si>
  <si>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</si>
  <si>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</si>
  <si>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</si>
  <si>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</si>
  <si>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</si>
  <si>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</si>
  <si>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</si>
  <si>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</si>
  <si>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</si>
  <si>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</si>
  <si>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</si>
  <si>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</si>
  <si>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</si>
  <si>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</si>
  <si>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</si>
  <si>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</si>
  <si>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</si>
  <si>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</si>
  <si>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</si>
  <si>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</si>
  <si>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</si>
  <si>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</si>
  <si>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</si>
  <si>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</si>
  <si>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</si>
  <si>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</si>
  <si>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</si>
  <si>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</si>
  <si>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</si>
  <si>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</si>
  <si>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</si>
  <si>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</si>
  <si>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</si>
  <si>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</si>
  <si>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</si>
  <si>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</si>
  <si>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</si>
  <si>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</si>
  <si>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</si>
  <si>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</si>
  <si>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</si>
  <si>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</si>
  <si>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</si>
  <si>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</si>
  <si>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</si>
  <si>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</si>
  <si>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</si>
  <si>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</si>
  <si>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</si>
  <si>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</si>
  <si>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</si>
  <si>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</si>
  <si>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</si>
  <si>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</si>
  <si>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</si>
  <si>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</si>
  <si>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</si>
  <si>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</si>
  <si>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</si>
  <si>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</si>
  <si>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</si>
  <si>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</si>
  <si>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</si>
  <si>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</si>
  <si>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</si>
  <si>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</si>
  <si>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</si>
  <si>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</si>
  <si>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</si>
  <si>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</si>
  <si>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</si>
  <si>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</si>
  <si>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</si>
  <si>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</si>
  <si>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</si>
  <si>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</si>
  <si>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</si>
  <si>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</si>
  <si>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</si>
  <si>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</si>
  <si>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</si>
  <si>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</si>
  <si>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</si>
  <si>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</si>
  <si>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</si>
  <si>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</si>
  <si>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</si>
  <si>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</si>
  <si>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</si>
  <si>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</si>
  <si>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</si>
  <si>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</si>
  <si>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</si>
  <si>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</si>
  <si>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</si>
  <si>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</si>
  <si>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</si>
  <si>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</si>
  <si>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</si>
  <si>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</si>
  <si>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</si>
  <si>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</si>
  <si>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</si>
  <si>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</si>
  <si>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</si>
  <si>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</si>
  <si>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</si>
  <si>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</si>
  <si>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</si>
  <si>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</si>
  <si>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</si>
  <si>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</si>
  <si>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</si>
  <si>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</si>
  <si>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</si>
  <si>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</si>
  <si>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</si>
  <si>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</si>
  <si>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</si>
  <si>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</si>
  <si>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</si>
  <si>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</si>
  <si>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</si>
  <si>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</si>
  <si>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</si>
  <si>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</si>
  <si>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</si>
  <si>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</si>
  <si>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</si>
  <si>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</si>
  <si>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</si>
  <si>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</si>
  <si>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</si>
  <si>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</si>
  <si>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</si>
  <si>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</si>
  <si>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</si>
  <si>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</si>
  <si>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</si>
  <si>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</si>
  <si>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</si>
  <si>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</si>
  <si>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</si>
  <si>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</si>
  <si>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</si>
  <si>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</si>
  <si>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</si>
  <si>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</si>
  <si>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</si>
  <si>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</si>
  <si>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</si>
  <si>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</si>
  <si>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</si>
  <si>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</si>
  <si>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</si>
  <si>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</si>
  <si>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</si>
  <si>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</si>
  <si>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</si>
  <si>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</si>
  <si>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</si>
  <si>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</si>
  <si>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</si>
  <si>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</si>
  <si>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</si>
  <si>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</si>
  <si>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</si>
  <si>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</si>
  <si>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</si>
  <si>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</si>
  <si>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</si>
  <si>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</si>
  <si>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</si>
  <si>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</si>
  <si>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</si>
  <si>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</si>
  <si>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</si>
  <si>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</si>
  <si>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</si>
  <si>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</si>
  <si>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</si>
  <si>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</si>
  <si>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</si>
  <si>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</si>
  <si>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</si>
  <si>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岐阜県養老町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</si>
  <si>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</si>
  <si>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</si>
  <si>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</si>
  <si>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</si>
  <si>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</si>
  <si>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</si>
  <si>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</si>
  <si>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</si>
  <si>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</si>
  <si>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</si>
  <si>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</si>
  <si>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</si>
  <si>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</si>
  <si>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</si>
  <si>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</si>
  <si>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</si>
  <si>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</si>
  <si>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</si>
  <si>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</si>
  <si>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</si>
  <si>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</si>
  <si>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</si>
  <si>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</si>
  <si>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</si>
  <si>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</si>
  <si>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</si>
  <si>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</si>
  <si>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</si>
  <si>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</si>
  <si>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</si>
  <si>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</si>
  <si>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</si>
  <si>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</si>
  <si>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</si>
  <si>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</si>
  <si>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</si>
  <si>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</si>
  <si>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</si>
  <si>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</si>
  <si>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</si>
  <si>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</si>
  <si>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</si>
  <si>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</si>
  <si>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</si>
  <si>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</si>
  <si>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</si>
  <si>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</si>
  <si>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</si>
  <si>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</si>
  <si>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</si>
  <si>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</si>
  <si>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</si>
  <si>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</si>
  <si>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</si>
  <si>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</si>
  <si>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</si>
  <si>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</si>
  <si>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</si>
  <si>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</si>
  <si>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</si>
  <si>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</si>
  <si>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</si>
  <si>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</si>
  <si>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</si>
  <si>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</si>
  <si>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</si>
  <si>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</si>
  <si>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</si>
  <si>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</si>
  <si>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</si>
  <si>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</si>
  <si>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</si>
  <si>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</si>
  <si>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</si>
  <si>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</si>
  <si>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</si>
  <si>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</si>
  <si>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</si>
  <si>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</si>
  <si>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</si>
  <si>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</si>
  <si>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</si>
  <si>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</si>
  <si>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</si>
  <si>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</si>
  <si>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</si>
  <si>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</si>
  <si>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</si>
  <si>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</si>
  <si>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</si>
  <si>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</si>
  <si>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</si>
  <si>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</si>
  <si>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</si>
  <si>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</si>
  <si>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</si>
  <si>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</si>
  <si>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</si>
  <si>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</si>
  <si>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</si>
  <si>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</si>
  <si>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</si>
  <si>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</si>
  <si>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</si>
  <si>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</si>
  <si>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</si>
  <si>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</si>
  <si>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</si>
  <si>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</si>
  <si>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</si>
  <si>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</si>
  <si>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</si>
  <si>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</si>
  <si>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</si>
  <si>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</si>
  <si>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</si>
  <si>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</si>
  <si>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</si>
  <si>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</si>
  <si>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</si>
  <si>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</si>
  <si>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</si>
  <si>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</si>
  <si>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</si>
  <si>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</si>
  <si>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</si>
  <si>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</si>
  <si>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</si>
  <si>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</si>
  <si>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</si>
  <si>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</si>
  <si>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</si>
  <si>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</si>
  <si>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</si>
  <si>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</si>
  <si>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</si>
  <si>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</si>
  <si>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</si>
  <si>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</si>
  <si>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</si>
  <si>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</si>
  <si>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</si>
  <si>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</si>
  <si>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</si>
  <si>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</si>
  <si>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</si>
  <si>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</si>
  <si>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</si>
  <si>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</si>
  <si>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</si>
  <si>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</si>
  <si>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</si>
  <si>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</si>
  <si>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岐阜県養老町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</si>
  <si>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</si>
  <si>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</si>
  <si>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</si>
  <si>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</si>
  <si>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</si>
  <si>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</si>
  <si>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</si>
  <si>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</si>
  <si>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</si>
  <si>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</si>
  <si>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</si>
  <si>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</si>
  <si>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</si>
  <si>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</si>
  <si>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</si>
  <si>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</si>
  <si>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</si>
  <si>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</si>
  <si>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</si>
  <si>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</si>
  <si>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</si>
  <si>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</si>
  <si>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</si>
  <si>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</si>
  <si>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</si>
  <si>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</si>
  <si>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</si>
  <si>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</si>
  <si>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</si>
  <si>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</si>
  <si>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</si>
  <si>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</si>
  <si>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</si>
  <si>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</si>
  <si>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</si>
  <si>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</si>
  <si>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</si>
  <si>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</si>
  <si>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</si>
  <si>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</si>
  <si>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</si>
  <si>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</si>
  <si>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</si>
  <si>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</si>
  <si>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</si>
  <si>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</si>
  <si>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</si>
  <si>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</si>
  <si>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</si>
  <si>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</si>
  <si>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</si>
  <si>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</si>
  <si>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</si>
  <si>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</si>
  <si>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</si>
  <si>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</si>
  <si>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</si>
  <si>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</si>
  <si>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</si>
  <si>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</si>
  <si>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</si>
  <si>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</si>
  <si>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</si>
  <si>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</si>
  <si>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</si>
  <si>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</si>
  <si>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</si>
  <si>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</si>
  <si>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</si>
  <si>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</si>
  <si>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</si>
  <si>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</si>
  <si>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</si>
  <si>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</si>
  <si>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</si>
  <si>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</si>
  <si>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</si>
  <si>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</si>
  <si>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</si>
  <si>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</si>
  <si>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</si>
  <si>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</si>
  <si>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</si>
  <si>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</si>
  <si>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</si>
  <si>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</si>
  <si>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</si>
  <si>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</si>
  <si>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</si>
  <si>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</si>
  <si>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</si>
  <si>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</si>
  <si>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</si>
  <si>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</si>
  <si>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</si>
  <si>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</si>
  <si>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</si>
  <si>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</si>
  <si>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</si>
  <si>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</si>
  <si>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</si>
  <si>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</si>
  <si>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</si>
  <si>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</si>
  <si>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</si>
  <si>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</si>
  <si>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</si>
  <si>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</si>
  <si>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</si>
  <si>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</si>
  <si>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</si>
  <si>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</si>
  <si>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</si>
  <si>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</si>
  <si>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</si>
  <si>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</si>
  <si>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</si>
  <si>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</si>
  <si>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</si>
  <si>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</si>
  <si>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</si>
  <si>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</si>
  <si>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</si>
  <si>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</si>
  <si>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</si>
  <si>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</si>
  <si>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</si>
  <si>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</si>
  <si>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</si>
  <si>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</si>
  <si>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</si>
  <si>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</si>
  <si>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</si>
  <si>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</si>
  <si>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</si>
  <si>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</si>
  <si>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</si>
  <si>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</si>
  <si>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</si>
  <si>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</si>
  <si>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</si>
  <si>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</si>
  <si>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</si>
  <si>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</si>
  <si>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</si>
  <si>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</si>
  <si>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</si>
  <si>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</si>
  <si>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</si>
  <si>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</si>
  <si>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</si>
  <si>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</si>
  <si>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</si>
  <si>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</si>
  <si>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</si>
  <si>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</si>
  <si>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</si>
  <si>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</si>
  <si>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</si>
  <si>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</si>
  <si>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</si>
  <si>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</si>
  <si>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</si>
  <si>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</si>
  <si>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</si>
  <si>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</si>
  <si>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</si>
  <si>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</si>
  <si>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</si>
  <si>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</si>
  <si>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</si>
  <si>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</si>
  <si>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</si>
  <si>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</si>
  <si>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</si>
  <si>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</si>
  <si>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</si>
  <si>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</si>
  <si>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</si>
  <si>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</si>
  <si>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</si>
  <si>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</si>
  <si>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</si>
  <si>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</si>
  <si>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</si>
  <si>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</si>
  <si>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</si>
  <si>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</si>
  <si>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</si>
  <si>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</si>
  <si>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</si>
  <si>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</si>
  <si>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</si>
  <si>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</si>
  <si>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</si>
  <si>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</si>
  <si>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</si>
  <si>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</si>
  <si>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0.12</t>
  </si>
  <si>
    <t>▲ 3.79</t>
  </si>
  <si>
    <t>▲ 2.62</t>
  </si>
  <si>
    <t>▲ 0.22</t>
  </si>
  <si>
    <t>上水道事業会計</t>
  </si>
  <si>
    <t>国民健康保険特別会計</t>
  </si>
  <si>
    <t>一般会計</t>
  </si>
  <si>
    <t>介護保険事業特別会計</t>
  </si>
  <si>
    <t>住宅新築資金等貸付特別会計</t>
  </si>
  <si>
    <t>簡易水道特別会計</t>
  </si>
  <si>
    <t>公共下水道事業特別会計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</si>
  <si>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</si>
  <si>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</si>
  <si>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</si>
  <si>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</si>
  <si>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</si>
  <si>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</si>
  <si>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</si>
  <si>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</si>
  <si>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</si>
  <si>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</si>
  <si>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</si>
  <si>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</si>
  <si>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</si>
  <si>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</si>
  <si>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</si>
  <si>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</si>
  <si>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</si>
  <si>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</si>
  <si>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基金繰入金232百万円</t>
    <rPh sb="0" eb="2">
      <t>キキン</t>
    </rPh>
    <rPh sb="2" eb="4">
      <t>クリイレ</t>
    </rPh>
    <rPh sb="4" eb="5">
      <t>キン</t>
    </rPh>
    <rPh sb="8" eb="11">
      <t>ヒャクマンエン</t>
    </rPh>
    <phoneticPr fontId="2"/>
  </si>
  <si>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</si>
  <si>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</si>
  <si>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</si>
  <si>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</si>
  <si>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</si>
  <si>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</si>
  <si>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西南濃老人福祉施設事務組合</t>
    <rPh sb="0" eb="1">
      <t>セイ</t>
    </rPh>
    <rPh sb="1" eb="3">
      <t>ナンノウ</t>
    </rPh>
    <rPh sb="3" eb="5">
      <t>ロウジン</t>
    </rPh>
    <rPh sb="5" eb="7">
      <t>フクシ</t>
    </rPh>
    <rPh sb="7" eb="9">
      <t>シセツ</t>
    </rPh>
    <rPh sb="9" eb="11">
      <t>ジム</t>
    </rPh>
    <rPh sb="11" eb="13">
      <t>クミアイ</t>
    </rPh>
    <phoneticPr fontId="2"/>
  </si>
  <si>
    <t>-</t>
    <phoneticPr fontId="2"/>
  </si>
  <si>
    <t>-</t>
    <phoneticPr fontId="2"/>
  </si>
  <si>
    <t>-</t>
    <phoneticPr fontId="2"/>
  </si>
  <si>
    <t>基金繰入金2,348百万円</t>
    <rPh sb="0" eb="2">
      <t>キキン</t>
    </rPh>
    <rPh sb="2" eb="4">
      <t>クリイレ</t>
    </rPh>
    <rPh sb="4" eb="5">
      <t>キン</t>
    </rPh>
    <rPh sb="10" eb="13">
      <t>ヒャクマンエン</t>
    </rPh>
    <phoneticPr fontId="2"/>
  </si>
  <si>
    <t>-</t>
    <phoneticPr fontId="2"/>
  </si>
  <si>
    <t>養老町スポーツ連盟</t>
    <rPh sb="0" eb="2">
      <t>ヨウロウ</t>
    </rPh>
    <rPh sb="2" eb="3">
      <t>チョウ</t>
    </rPh>
    <rPh sb="7" eb="9">
      <t>レンメイ</t>
    </rPh>
    <phoneticPr fontId="2"/>
  </si>
  <si>
    <t>養老町土地開発公社</t>
    <rPh sb="0" eb="3">
      <t>ヨウロウチョウ</t>
    </rPh>
    <rPh sb="3" eb="5">
      <t>トチ</t>
    </rPh>
    <rPh sb="5" eb="7">
      <t>カイハツ</t>
    </rPh>
    <rPh sb="7" eb="9">
      <t>コウシャ</t>
    </rPh>
    <phoneticPr fontId="2"/>
  </si>
  <si>
    <t>長寿社会福祉基金</t>
    <rPh sb="0" eb="2">
      <t>チョウジュ</t>
    </rPh>
    <rPh sb="2" eb="4">
      <t>シャカイ</t>
    </rPh>
    <rPh sb="4" eb="6">
      <t>フクシ</t>
    </rPh>
    <rPh sb="6" eb="8">
      <t>キキン</t>
    </rPh>
    <phoneticPr fontId="5"/>
  </si>
  <si>
    <t>まちづくり整備基金</t>
    <rPh sb="5" eb="7">
      <t>セイビ</t>
    </rPh>
    <rPh sb="7" eb="9">
      <t>キキン</t>
    </rPh>
    <phoneticPr fontId="5"/>
  </si>
  <si>
    <t>ふるさと応援基金</t>
    <rPh sb="4" eb="6">
      <t>オウエン</t>
    </rPh>
    <rPh sb="6" eb="8">
      <t>キキン</t>
    </rPh>
    <phoneticPr fontId="5"/>
  </si>
  <si>
    <t>薩摩義士史跡整備基金</t>
    <rPh sb="0" eb="2">
      <t>サツマ</t>
    </rPh>
    <rPh sb="2" eb="4">
      <t>ギシ</t>
    </rPh>
    <rPh sb="4" eb="6">
      <t>シセキ</t>
    </rPh>
    <rPh sb="6" eb="8">
      <t>セイビ</t>
    </rPh>
    <rPh sb="8" eb="10">
      <t>キキン</t>
    </rPh>
    <phoneticPr fontId="5"/>
  </si>
  <si>
    <t>山口俊郎基金</t>
    <rPh sb="0" eb="2">
      <t>ヤマグチ</t>
    </rPh>
    <rPh sb="2" eb="4">
      <t>トシロウ</t>
    </rPh>
    <rPh sb="4" eb="6">
      <t>キキン</t>
    </rPh>
    <phoneticPr fontId="5"/>
  </si>
  <si>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</si>
  <si>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</si>
  <si>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</si>
  <si>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</si>
  <si>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</si>
  <si>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</si>
  <si>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</si>
  <si>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</si>
  <si>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</si>
  <si>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</si>
  <si>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地方債残高は前年より減少している。これは地方債償還が進んでいることを表している。また、実質公債費比率については、前年と同率である。経常的経費の見直しにより基金残高を増やすとともに、地方債の新規発行には慎重に対処していく必要がある。</t>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</si>
  <si>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</si>
  <si>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</si>
  <si>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</si>
  <si>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と有形固定資産減価償却率ともに、前年とほぼ同値である。有形固定資産減価償却率については類似団体を下回ったものの、当年に新設した養北こども園新園舎の減価償却が次年度より開始され、今後も町有施設全体の老朽が進んでいく。令和3年度に改定予定の公共施設等総合管理計画に基づき統廃合も十分に検討し、地方債の新規発行を抑制しつつ、適切な維持管理を進める必要がある。</t>
    <rPh sb="86" eb="87">
      <t>ド</t>
    </rPh>
    <rPh sb="97" eb="99">
      <t>チョウユウ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</si>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</sst>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40"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EDA155E-36D0-44EB-854D-ACD0C59F4C3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20FC-494C-85C1-85BC7773E8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50054</c:v>
                </c:pt>
                <c:pt idx="1">
                  <c:v>46682</c:v>
                </c:pt>
                <c:pt idx="2">
                  <c:v>41027</c:v>
                </c:pt>
                <c:pt idx="3">
                  <c:v>45850</c:v>
                </c:pt>
                <c:pt idx="4">
                  <c:v>69628</c:v>
                </c:pt>
              </c:numCache>
            </c:numRef>
          </c:val>
          <c:smooth val="0"/>
          <c:extLst>
            <c:ext xmlns:c16="http://schemas.microsoft.com/office/drawing/2014/chart" uri="{C3380CC4-5D6E-409C-BE32-E72D297353CC}">
              <c16:uniqueId val="{00000001-20FC-494C-85C1-85BC7773E8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5.24</c:v>
                </c:pt>
                <c:pt idx="1">
                  <c:v>4.1100000000000003</c:v>
                </c:pt>
                <c:pt idx="2">
                  <c:v>5.0999999999999996</c:v>
                </c:pt>
                <c:pt idx="3">
                  <c:v>4.8600000000000003</c:v>
                </c:pt>
                <c:pt idx="4">
                  <c:v>5.93</c:v>
                </c:pt>
              </c:numCache>
            </c:numRef>
          </c:val>
          <c:extLst>
            <c:ext xmlns:c16="http://schemas.microsoft.com/office/drawing/2014/chart" uri="{C3380CC4-5D6E-409C-BE32-E72D297353CC}">
              <c16:uniqueId val="{00000000-7511-4038-A011-3C90B5362B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20.27</c:v>
                </c:pt>
                <c:pt idx="1">
                  <c:v>17.98</c:v>
                </c:pt>
                <c:pt idx="2">
                  <c:v>14.43</c:v>
                </c:pt>
                <c:pt idx="3">
                  <c:v>14.4</c:v>
                </c:pt>
                <c:pt idx="4">
                  <c:v>14.44</c:v>
                </c:pt>
              </c:numCache>
            </c:numRef>
          </c:val>
          <c:extLst>
            <c:ext xmlns:c16="http://schemas.microsoft.com/office/drawing/2014/chart" uri="{C3380CC4-5D6E-409C-BE32-E72D297353CC}">
              <c16:uniqueId val="{00000001-7511-4038-A011-3C90B5362B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-0.12</c:v>
                </c:pt>
                <c:pt idx="1">
                  <c:v>-3.79</c:v>
                </c:pt>
                <c:pt idx="2">
                  <c:v>-2.62</c:v>
                </c:pt>
                <c:pt idx="3">
                  <c:v>-0.22</c:v>
                </c:pt>
                <c:pt idx="4">
                  <c:v>1.06</c:v>
                </c:pt>
              </c:numCache>
            </c:numRef>
          </c:val>
          <c:smooth val="0"/>
          <c:extLst>
            <c:ext xmlns:c16="http://schemas.microsoft.com/office/drawing/2014/chart" uri="{C3380CC4-5D6E-409C-BE32-E72D297353CC}">
              <c16:uniqueId val="{00000002-7511-4038-A011-3C90B5362B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0.17</c:v>
                </c:pt>
                <c:pt idx="2">
                  <c:v>#N/A</c:v>
                </c:pt>
                <c:pt idx="3">
                  <c:v>0.09</c:v>
                </c:pt>
                <c:pt idx="4">
                  <c:v>#N/A</c:v>
                </c:pt>
                <c:pt idx="5">
                  <c:v>0.02</c:v>
                </c:pt>
                <c:pt idx="6">
                  <c:v>#N/A</c:v>
                </c:pt>
                <c:pt idx="7">
                  <c:v>0.02</c:v>
                </c:pt>
                <c:pt idx="8">
                  <c:v>#N/A</c:v>
                </c:pt>
                <c:pt idx="9">
                  <c:v>0.03</c:v>
                </c:pt>
              </c:numCache>
            </c:numRef>
          </c:val>
          <c:extLst>
            <c:ext xmlns:c16="http://schemas.microsoft.com/office/drawing/2014/chart" uri="{C3380CC4-5D6E-409C-BE32-E72D297353CC}">
              <c16:uniqueId val="{00000000-C02F-4F72-B55C-133FC6F5EE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F-4F72-B55C-133FC6F5EEA5}"/>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0.04</c:v>
                </c:pt>
                <c:pt idx="6">
                  <c:v>#N/A</c:v>
                </c:pt>
                <c:pt idx="7">
                  <c:v>0.02</c:v>
                </c:pt>
                <c:pt idx="8">
                  <c:v>#N/A</c:v>
                </c:pt>
                <c:pt idx="9">
                  <c:v>0.03</c:v>
                </c:pt>
              </c:numCache>
            </c:numRef>
          </c:val>
          <c:extLst>
            <c:ext xmlns:c16="http://schemas.microsoft.com/office/drawing/2014/chart" uri="{C3380CC4-5D6E-409C-BE32-E72D297353CC}">
              <c16:uniqueId val="{00000002-C02F-4F72-B55C-133FC6F5EEA5}"/>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0.12</c:v>
                </c:pt>
                <c:pt idx="2">
                  <c:v>#N/A</c:v>
                </c:pt>
                <c:pt idx="3">
                  <c:v>0.16</c:v>
                </c:pt>
                <c:pt idx="4">
                  <c:v>#N/A</c:v>
                </c:pt>
                <c:pt idx="5">
                  <c:v>0.15</c:v>
                </c:pt>
                <c:pt idx="6">
                  <c:v>#N/A</c:v>
                </c:pt>
                <c:pt idx="7">
                  <c:v>0.17</c:v>
                </c:pt>
                <c:pt idx="8">
                  <c:v>#N/A</c:v>
                </c:pt>
                <c:pt idx="9">
                  <c:v>0.22</c:v>
                </c:pt>
              </c:numCache>
            </c:numRef>
          </c:val>
          <c:extLst>
            <c:ext xmlns:c16="http://schemas.microsoft.com/office/drawing/2014/chart" uri="{C3380CC4-5D6E-409C-BE32-E72D297353CC}">
              <c16:uniqueId val="{00000003-C02F-4F72-B55C-133FC6F5EEA5}"/>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0.17</c:v>
                </c:pt>
                <c:pt idx="4">
                  <c:v>#N/A</c:v>
                </c:pt>
                <c:pt idx="5">
                  <c:v>0.25</c:v>
                </c:pt>
                <c:pt idx="6">
                  <c:v>#N/A</c:v>
                </c:pt>
                <c:pt idx="7">
                  <c:v>0.37</c:v>
                </c:pt>
                <c:pt idx="8">
                  <c:v>#N/A</c:v>
                </c:pt>
                <c:pt idx="9">
                  <c:v>0.43</c:v>
                </c:pt>
              </c:numCache>
            </c:numRef>
          </c:val>
          <c:extLst>
            <c:ext xmlns:c16="http://schemas.microsoft.com/office/drawing/2014/chart" uri="{C3380CC4-5D6E-409C-BE32-E72D297353CC}">
              <c16:uniqueId val="{00000004-C02F-4F72-B55C-133FC6F5EEA5}"/>
            </c:ext>
          </c:extLst>
        </c:ser>
        <c:ser>
          <c:idx val="5"/>
          <c:order val="5"/>
          <c:tx>
            <c:strRef>
              <c:f>データシート!$A$32</c:f>
              <c:strCache>
                <c:ptCount val="1"/>
                <c:pt idx="0">
                  <c:v>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c:v>
                </c:pt>
                <c:pt idx="2">
                  <c:v>#N/A</c:v>
                </c:pt>
                <c:pt idx="3">
                  <c:v>0.77</c:v>
                </c:pt>
                <c:pt idx="4">
                  <c:v>#N/A</c:v>
                </c:pt>
                <c:pt idx="5">
                  <c:v>0.8</c:v>
                </c:pt>
                <c:pt idx="6">
                  <c:v>#N/A</c:v>
                </c:pt>
                <c:pt idx="7">
                  <c:v>0.91</c:v>
                </c:pt>
                <c:pt idx="8">
                  <c:v>#N/A</c:v>
                </c:pt>
                <c:pt idx="9">
                  <c:v>0.92</c:v>
                </c:pt>
              </c:numCache>
            </c:numRef>
          </c:val>
          <c:extLst>
            <c:ext xmlns:c16="http://schemas.microsoft.com/office/drawing/2014/chart" uri="{C3380CC4-5D6E-409C-BE32-E72D297353CC}">
              <c16:uniqueId val="{00000005-C02F-4F72-B55C-133FC6F5EEA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2.0299999999999998</c:v>
                </c:pt>
                <c:pt idx="2">
                  <c:v>#N/A</c:v>
                </c:pt>
                <c:pt idx="3">
                  <c:v>0.54</c:v>
                </c:pt>
                <c:pt idx="4">
                  <c:v>#N/A</c:v>
                </c:pt>
                <c:pt idx="5">
                  <c:v>3.14</c:v>
                </c:pt>
                <c:pt idx="6">
                  <c:v>#N/A</c:v>
                </c:pt>
                <c:pt idx="7">
                  <c:v>3.05</c:v>
                </c:pt>
                <c:pt idx="8">
                  <c:v>#N/A</c:v>
                </c:pt>
                <c:pt idx="9">
                  <c:v>2.94</c:v>
                </c:pt>
              </c:numCache>
            </c:numRef>
          </c:val>
          <c:extLst>
            <c:ext xmlns:c16="http://schemas.microsoft.com/office/drawing/2014/chart" uri="{C3380CC4-5D6E-409C-BE32-E72D297353CC}">
              <c16:uniqueId val="{00000006-C02F-4F72-B55C-133FC6F5EEA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4.54</c:v>
                </c:pt>
                <c:pt idx="2">
                  <c:v>#N/A</c:v>
                </c:pt>
                <c:pt idx="3">
                  <c:v>3.32</c:v>
                </c:pt>
                <c:pt idx="4">
                  <c:v>#N/A</c:v>
                </c:pt>
                <c:pt idx="5">
                  <c:v>4.28</c:v>
                </c:pt>
                <c:pt idx="6">
                  <c:v>#N/A</c:v>
                </c:pt>
                <c:pt idx="7">
                  <c:v>3.94</c:v>
                </c:pt>
                <c:pt idx="8">
                  <c:v>#N/A</c:v>
                </c:pt>
                <c:pt idx="9">
                  <c:v>5</c:v>
                </c:pt>
              </c:numCache>
            </c:numRef>
          </c:val>
          <c:extLst>
            <c:ext xmlns:c16="http://schemas.microsoft.com/office/drawing/2014/chart" uri="{C3380CC4-5D6E-409C-BE32-E72D297353CC}">
              <c16:uniqueId val="{00000007-C02F-4F72-B55C-133FC6F5EEA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5.6</c:v>
                </c:pt>
                <c:pt idx="4">
                  <c:v>#N/A</c:v>
                </c:pt>
                <c:pt idx="5">
                  <c:v>7.66</c:v>
                </c:pt>
                <c:pt idx="6">
                  <c:v>#N/A</c:v>
                </c:pt>
                <c:pt idx="7">
                  <c:v>7.54</c:v>
                </c:pt>
                <c:pt idx="8">
                  <c:v>#N/A</c:v>
                </c:pt>
                <c:pt idx="9">
                  <c:v>7.32</c:v>
                </c:pt>
              </c:numCache>
            </c:numRef>
          </c:val>
          <c:extLst>
            <c:ext xmlns:c16="http://schemas.microsoft.com/office/drawing/2014/chart" uri="{C3380CC4-5D6E-409C-BE32-E72D297353CC}">
              <c16:uniqueId val="{00000008-C02F-4F72-B55C-133FC6F5EEA5}"/>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6.73</c:v>
                </c:pt>
                <c:pt idx="2">
                  <c:v>#N/A</c:v>
                </c:pt>
                <c:pt idx="3">
                  <c:v>6.63</c:v>
                </c:pt>
                <c:pt idx="4">
                  <c:v>#N/A</c:v>
                </c:pt>
                <c:pt idx="5">
                  <c:v>7.32</c:v>
                </c:pt>
                <c:pt idx="6">
                  <c:v>#N/A</c:v>
                </c:pt>
                <c:pt idx="7">
                  <c:v>7.93</c:v>
                </c:pt>
                <c:pt idx="8">
                  <c:v>#N/A</c:v>
                </c:pt>
                <c:pt idx="9">
                  <c:v>8.48</c:v>
                </c:pt>
              </c:numCache>
            </c:numRef>
          </c:val>
          <c:extLst>
            <c:ext xmlns:c16="http://schemas.microsoft.com/office/drawing/2014/chart" uri="{C3380CC4-5D6E-409C-BE32-E72D297353CC}">
              <c16:uniqueId val="{00000009-C02F-4F72-B55C-133FC6F5EE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721</c:v>
                </c:pt>
                <c:pt idx="5">
                  <c:v>741</c:v>
                </c:pt>
                <c:pt idx="8">
                  <c:v>752</c:v>
                </c:pt>
                <c:pt idx="11">
                  <c:v>751</c:v>
                </c:pt>
                <c:pt idx="14">
                  <c:v>740</c:v>
                </c:pt>
              </c:numCache>
            </c:numRef>
          </c:val>
          <c:extLst>
            <c:ext xmlns:c16="http://schemas.microsoft.com/office/drawing/2014/chart" uri="{C3380CC4-5D6E-409C-BE32-E72D297353CC}">
              <c16:uniqueId val="{00000000-88C1-4F7E-BDC5-40707D6C01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C1-4F7E-BDC5-40707D6C01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26</c:v>
                </c:pt>
                <c:pt idx="6">
                  <c:v>7</c:v>
                </c:pt>
                <c:pt idx="9">
                  <c:v>0</c:v>
                </c:pt>
                <c:pt idx="12">
                  <c:v>0</c:v>
                </c:pt>
              </c:numCache>
            </c:numRef>
          </c:val>
          <c:extLst>
            <c:ext xmlns:c16="http://schemas.microsoft.com/office/drawing/2014/chart" uri="{C3380CC4-5D6E-409C-BE32-E72D297353CC}">
              <c16:uniqueId val="{00000002-88C1-4F7E-BDC5-40707D6C01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139</c:v>
                </c:pt>
                <c:pt idx="3">
                  <c:v>137</c:v>
                </c:pt>
                <c:pt idx="6">
                  <c:v>140</c:v>
                </c:pt>
                <c:pt idx="9">
                  <c:v>144</c:v>
                </c:pt>
                <c:pt idx="12">
                  <c:v>146</c:v>
                </c:pt>
              </c:numCache>
            </c:numRef>
          </c:val>
          <c:extLst>
            <c:ext xmlns:c16="http://schemas.microsoft.com/office/drawing/2014/chart" uri="{C3380CC4-5D6E-409C-BE32-E72D297353CC}">
              <c16:uniqueId val="{00000003-88C1-4F7E-BDC5-40707D6C01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230</c:v>
                </c:pt>
                <c:pt idx="3">
                  <c:v>231</c:v>
                </c:pt>
                <c:pt idx="6">
                  <c:v>232</c:v>
                </c:pt>
                <c:pt idx="9">
                  <c:v>238</c:v>
                </c:pt>
                <c:pt idx="12">
                  <c:v>234</c:v>
                </c:pt>
              </c:numCache>
            </c:numRef>
          </c:val>
          <c:extLst>
            <c:ext xmlns:c16="http://schemas.microsoft.com/office/drawing/2014/chart" uri="{C3380CC4-5D6E-409C-BE32-E72D297353CC}">
              <c16:uniqueId val="{00000004-88C1-4F7E-BDC5-40707D6C01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C1-4F7E-BDC5-40707D6C01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C1-4F7E-BDC5-40707D6C01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814</c:v>
                </c:pt>
                <c:pt idx="3">
                  <c:v>805</c:v>
                </c:pt>
                <c:pt idx="6">
                  <c:v>826</c:v>
                </c:pt>
                <c:pt idx="9">
                  <c:v>811</c:v>
                </c:pt>
                <c:pt idx="12">
                  <c:v>820</c:v>
                </c:pt>
              </c:numCache>
            </c:numRef>
          </c:val>
          <c:extLst>
            <c:ext xmlns:c16="http://schemas.microsoft.com/office/drawing/2014/chart" uri="{C3380CC4-5D6E-409C-BE32-E72D297353CC}">
              <c16:uniqueId val="{00000007-88C1-4F7E-BDC5-40707D6C01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490</c:v>
                </c:pt>
                <c:pt idx="2">
                  <c:v>#N/A</c:v>
                </c:pt>
                <c:pt idx="3">
                  <c:v>#N/A</c:v>
                </c:pt>
                <c:pt idx="4">
                  <c:v>458</c:v>
                </c:pt>
                <c:pt idx="5">
                  <c:v>#N/A</c:v>
                </c:pt>
                <c:pt idx="6">
                  <c:v>#N/A</c:v>
                </c:pt>
                <c:pt idx="7">
                  <c:v>453</c:v>
                </c:pt>
                <c:pt idx="8">
                  <c:v>#N/A</c:v>
                </c:pt>
                <c:pt idx="9">
                  <c:v>#N/A</c:v>
                </c:pt>
                <c:pt idx="10">
                  <c:v>442</c:v>
                </c:pt>
                <c:pt idx="11">
                  <c:v>#N/A</c:v>
                </c:pt>
                <c:pt idx="12">
                  <c:v>#N/A</c:v>
                </c:pt>
                <c:pt idx="13">
                  <c:v>460</c:v>
                </c:pt>
                <c:pt idx="14">
                  <c:v>#N/A</c:v>
                </c:pt>
              </c:numCache>
            </c:numRef>
          </c:val>
          <c:smooth val="0"/>
          <c:extLst>
            <c:ext xmlns:c16="http://schemas.microsoft.com/office/drawing/2014/chart" uri="{C3380CC4-5D6E-409C-BE32-E72D297353CC}">
              <c16:uniqueId val="{00000008-88C1-4F7E-BDC5-40707D6C01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8566</c:v>
                </c:pt>
                <c:pt idx="5">
                  <c:v>8549</c:v>
                </c:pt>
                <c:pt idx="8">
                  <c:v>8385</c:v>
                </c:pt>
                <c:pt idx="11">
                  <c:v>8329</c:v>
                </c:pt>
                <c:pt idx="14">
                  <c:v>8098</c:v>
                </c:pt>
              </c:numCache>
            </c:numRef>
          </c:val>
          <c:extLst>
            <c:ext xmlns:c16="http://schemas.microsoft.com/office/drawing/2014/chart" uri="{C3380CC4-5D6E-409C-BE32-E72D297353CC}">
              <c16:uniqueId val="{00000000-4D05-4189-8B56-28609C7916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c:v>
                </c:pt>
                <c:pt idx="5">
                  <c:v>143</c:v>
                </c:pt>
                <c:pt idx="8">
                  <c:v>139</c:v>
                </c:pt>
                <c:pt idx="11">
                  <c:v>115</c:v>
                </c:pt>
                <c:pt idx="14">
                  <c:v>98</c:v>
                </c:pt>
              </c:numCache>
            </c:numRef>
          </c:val>
          <c:extLst>
            <c:ext xmlns:c16="http://schemas.microsoft.com/office/drawing/2014/chart" uri="{C3380CC4-5D6E-409C-BE32-E72D297353CC}">
              <c16:uniqueId val="{00000001-4D05-4189-8B56-28609C7916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2423</c:v>
                </c:pt>
                <c:pt idx="5">
                  <c:v>2054</c:v>
                </c:pt>
                <c:pt idx="8">
                  <c:v>1734</c:v>
                </c:pt>
                <c:pt idx="11">
                  <c:v>2060</c:v>
                </c:pt>
                <c:pt idx="14">
                  <c:v>2426</c:v>
                </c:pt>
              </c:numCache>
            </c:numRef>
          </c:val>
          <c:extLst>
            <c:ext xmlns:c16="http://schemas.microsoft.com/office/drawing/2014/chart" uri="{C3380CC4-5D6E-409C-BE32-E72D297353CC}">
              <c16:uniqueId val="{00000002-4D05-4189-8B56-28609C7916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05-4189-8B56-28609C7916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05-4189-8B56-28609C7916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05-4189-8B56-28609C7916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2171</c:v>
                </c:pt>
                <c:pt idx="3">
                  <c:v>2171</c:v>
                </c:pt>
                <c:pt idx="6">
                  <c:v>2218</c:v>
                </c:pt>
                <c:pt idx="9">
                  <c:v>2136</c:v>
                </c:pt>
                <c:pt idx="12">
                  <c:v>2177</c:v>
                </c:pt>
              </c:numCache>
            </c:numRef>
          </c:val>
          <c:extLst>
            <c:ext xmlns:c16="http://schemas.microsoft.com/office/drawing/2014/chart" uri="{C3380CC4-5D6E-409C-BE32-E72D297353CC}">
              <c16:uniqueId val="{00000006-4D05-4189-8B56-28609C7916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1054</c:v>
                </c:pt>
                <c:pt idx="3">
                  <c:v>957</c:v>
                </c:pt>
                <c:pt idx="6">
                  <c:v>840</c:v>
                </c:pt>
                <c:pt idx="9">
                  <c:v>705</c:v>
                </c:pt>
                <c:pt idx="12">
                  <c:v>535</c:v>
                </c:pt>
              </c:numCache>
            </c:numRef>
          </c:val>
          <c:extLst>
            <c:ext xmlns:c16="http://schemas.microsoft.com/office/drawing/2014/chart" uri="{C3380CC4-5D6E-409C-BE32-E72D297353CC}">
              <c16:uniqueId val="{00000007-4D05-4189-8B56-28609C7916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2837</c:v>
                </c:pt>
                <c:pt idx="3">
                  <c:v>2666</c:v>
                </c:pt>
                <c:pt idx="6">
                  <c:v>2498</c:v>
                </c:pt>
                <c:pt idx="9">
                  <c:v>2370</c:v>
                </c:pt>
                <c:pt idx="12">
                  <c:v>2205</c:v>
                </c:pt>
              </c:numCache>
            </c:numRef>
          </c:val>
          <c:extLst>
            <c:ext xmlns:c16="http://schemas.microsoft.com/office/drawing/2014/chart" uri="{C3380CC4-5D6E-409C-BE32-E72D297353CC}">
              <c16:uniqueId val="{00000008-4D05-4189-8B56-28609C7916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c:v>
                </c:pt>
                <c:pt idx="3">
                  <c:v>2</c:v>
                </c:pt>
                <c:pt idx="6">
                  <c:v>1</c:v>
                </c:pt>
                <c:pt idx="9">
                  <c:v>0</c:v>
                </c:pt>
                <c:pt idx="12">
                  <c:v>0</c:v>
                </c:pt>
              </c:numCache>
            </c:numRef>
          </c:val>
          <c:extLst>
            <c:ext xmlns:c16="http://schemas.microsoft.com/office/drawing/2014/chart" uri="{C3380CC4-5D6E-409C-BE32-E72D297353CC}">
              <c16:uniqueId val="{00000009-4D05-4189-8B56-28609C7916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9723</c:v>
                </c:pt>
                <c:pt idx="3">
                  <c:v>9883</c:v>
                </c:pt>
                <c:pt idx="6">
                  <c:v>10110</c:v>
                </c:pt>
                <c:pt idx="9">
                  <c:v>10544</c:v>
                </c:pt>
                <c:pt idx="12">
                  <c:v>11005</c:v>
                </c:pt>
              </c:numCache>
            </c:numRef>
          </c:val>
          <c:extLst>
            <c:ext xmlns:c16="http://schemas.microsoft.com/office/drawing/2014/chart" uri="{C3380CC4-5D6E-409C-BE32-E72D297353CC}">
              <c16:uniqueId val="{0000000A-4D05-4189-8B56-28609C7916C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4670</c:v>
                </c:pt>
                <c:pt idx="2">
                  <c:v>#N/A</c:v>
                </c:pt>
                <c:pt idx="3">
                  <c:v>#N/A</c:v>
                </c:pt>
                <c:pt idx="4">
                  <c:v>4932</c:v>
                </c:pt>
                <c:pt idx="5">
                  <c:v>#N/A</c:v>
                </c:pt>
                <c:pt idx="6">
                  <c:v>#N/A</c:v>
                </c:pt>
                <c:pt idx="7">
                  <c:v>5410</c:v>
                </c:pt>
                <c:pt idx="8">
                  <c:v>#N/A</c:v>
                </c:pt>
                <c:pt idx="9">
                  <c:v>#N/A</c:v>
                </c:pt>
                <c:pt idx="10">
                  <c:v>5251</c:v>
                </c:pt>
                <c:pt idx="11">
                  <c:v>#N/A</c:v>
                </c:pt>
                <c:pt idx="12">
                  <c:v>#N/A</c:v>
                </c:pt>
                <c:pt idx="13">
                  <c:v>5301</c:v>
                </c:pt>
                <c:pt idx="14">
                  <c:v>#N/A</c:v>
                </c:pt>
              </c:numCache>
            </c:numRef>
          </c:val>
          <c:smooth val="0"/>
          <c:extLst>
            <c:ext xmlns:c16="http://schemas.microsoft.com/office/drawing/2014/chart" uri="{C3380CC4-5D6E-409C-BE32-E72D297353CC}">
              <c16:uniqueId val="{0000000B-4D05-4189-8B56-28609C7916C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962</c:v>
                </c:pt>
                <c:pt idx="1">
                  <c:v>962</c:v>
                </c:pt>
                <c:pt idx="2">
                  <c:v>962</c:v>
                </c:pt>
              </c:numCache>
            </c:numRef>
          </c:val>
          <c:extLst>
            <c:ext xmlns:c16="http://schemas.microsoft.com/office/drawing/2014/chart" uri="{C3380CC4-5D6E-409C-BE32-E72D297353CC}">
              <c16:uniqueId val="{00000000-029A-4A44-80DF-B9C69D8A3D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029A-4A44-80DF-B9C69D8A3D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570</c:v>
                </c:pt>
                <c:pt idx="1">
                  <c:v>644</c:v>
                </c:pt>
                <c:pt idx="2">
                  <c:v>868</c:v>
                </c:pt>
              </c:numCache>
            </c:numRef>
          </c:val>
          <c:extLst>
            <c:ext xmlns:c16="http://schemas.microsoft.com/office/drawing/2014/chart" uri="{C3380CC4-5D6E-409C-BE32-E72D297353CC}">
              <c16:uniqueId val="{00000002-029A-4A44-80DF-B9C69D8A3D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{E7308ED1-5A81-4F0B-A7AB-0B0AE13BA74C}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F3D-48A0-BEC1-98B8B10BD8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{B3637051-E4E6-4448-AF3A-0C48FEE2F7C5}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3D-48A0-BEC1-98B8B10BD8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{18353DEC-1CDE-4881-8159-9E0317301FC6}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3D-48A0-BEC1-98B8B10BD8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{FCD30AAE-55B4-4BB0-97F0-65E40A319A1C}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3D-48A0-BEC1-98B8B10BD8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{1C919CE9-AF94-4366-B54D-41133E5E5167}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3D-48A0-BEC1-98B8B10BD8F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{470339DB-B903-484A-ACB5-95BA38392114}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F3D-48A0-BEC1-98B8B10BD8F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{1F724A4C-1C69-400C-A2B9-728A14EDBC6E}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F3D-48A0-BEC1-98B8B10BD8F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{11B13CEE-3A20-4407-90F3-E162B751F29F}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F3D-48A0-BEC1-98B8B10BD8F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{54CC36C0-6C93-48DF-A433-894D3852C48F}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F3D-48A0-BEC1-98B8B10BD8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55.2</c:v>
                </c:pt>
                <c:pt idx="16">
                  <c:v>55.2</c:v>
                </c:pt>
                <c:pt idx="24">
                  <c:v>53.9</c:v>
                </c:pt>
                <c:pt idx="32">
                  <c:v>53</c:v>
                </c:pt>
              </c:numCache>
            </c:numRef>
          </c:xVal>
          <c:yVal>
            <c:numRef>
              <c:f>公会計指標分析・財政指標組合せ分析表!$BP$51:$DC$51</c:f>
              <c:numCache>
                <c:formatCode>#,##0.0;"▲ "#,##0.0</c:formatCode>
                <c:ptCount val="40"/>
                <c:pt idx="0">
                  <c:v>76.5</c:v>
                </c:pt>
                <c:pt idx="8">
                  <c:v>82.3</c:v>
                </c:pt>
                <c:pt idx="16">
                  <c:v>90.9</c:v>
                </c:pt>
                <c:pt idx="24">
                  <c:v>88.1</c:v>
                </c:pt>
                <c:pt idx="32">
                  <c:v>89.2</c:v>
                </c:pt>
              </c:numCache>
            </c:numRef>
          </c:yVal>
          <c:smooth val="0"/>
          <c:extLst>
            <c:ext xmlns:c16="http://schemas.microsoft.com/office/drawing/2014/chart" uri="{C3380CC4-5D6E-409C-BE32-E72D297353CC}">
              <c16:uniqueId val="{00000009-5F3D-48A0-BEC1-98B8B10BD8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{767B486B-D72B-4F63-9DD8-00BD08086463}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F3D-48A0-BEC1-98B8B10BD8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{6C459FDB-6DCB-4819-BD65-336C0C7E2F78}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3D-48A0-BEC1-98B8B10BD8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{6E48DBA4-0C95-46CA-9680-5DACB4E05699}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3D-48A0-BEC1-98B8B10BD8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{C6FD5B8B-AC64-4A2C-86D7-7C5CAA7BDDE6}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3D-48A0-BEC1-98B8B10BD8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{874B49F7-8AF5-4D49-9E0A-B62264C72229}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3D-48A0-BEC1-98B8B10BD8FB}"/>
                </c:ext>
              </c:extLst>
            </c:dLbl>
            <c:dLbl>
              <c:idx val="8"/>
              <c:layout>
                <c:manualLayout>
                  <c:x val="-4.0810620884434878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{4FFB68DE-FC34-4738-9E8F-96729629CD9F}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F3D-48A0-BEC1-98B8B10BD8FB}"/>
                </c:ext>
              </c:extLst>
            </c:dLbl>
            <c:dLbl>
              <c:idx val="16"/>
              <c:layout>
                <c:manualLayout>
                  <c:x val="-2.3479780054709659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{ABB6AAAB-2D0B-428E-AFBC-1CFF44C1C6D2}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F3D-48A0-BEC1-98B8B10BD8F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{007D4DB6-4BF1-4278-BECD-A4EBA71EEBBA}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F3D-48A0-BEC1-98B8B10BD8F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{41E5858F-32AE-4A3A-BB9D-3004AD89DA46}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F3D-48A0-BEC1-98B8B10BD8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5F3D-48A0-BEC1-98B8B10BD8FB}"/>
            </c:ext>
          </c:extLst>
        </c:ser>
        <c:dLbls>
          <c:showLegendKey val="0"/>
          <c:showVal val="1"/>
          <c:showCatName val="0"/>
          <c:showSerName val="0"/>
          <c:showPercent val="0"/>
          <c:showBubbleSize val="0"/>
        </c:dLbls>
        <c:axId val="46179840"/>
        <c:axId val="46181760"/>
      </c:scatterChart>
      <c:valAx>
        <c:axId val="46179840"/>
        <c:scaling>
          <c:orientation val="minMax"/>
          <c:max val="61.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{297CB79B-71C4-4251-A700-A24104811438}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AC4-4A7C-AF3D-8A24C7AAAC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{A1F72EBB-D2E8-4938-87FF-C86D47D8A64E}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C4-4A7C-AF3D-8A24C7AAAC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{0B8434F1-DB92-47CB-A8A6-ADCD286B420C}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C4-4A7C-AF3D-8A24C7AAAC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{8EAB28C2-E226-4878-953B-FA28F90827BE}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C4-4A7C-AF3D-8A24C7AAAC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{5B5C846C-1B53-4424-A82A-4C5669377290}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C4-4A7C-AF3D-8A24C7AAAC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{65BF5D7D-8B93-4811-B389-04982DC63EDF}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AC4-4A7C-AF3D-8A24C7AAAC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{2201717C-41AD-4B0A-ADA3-33EE121045A0}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AC4-4A7C-AF3D-8A24C7AAAC2D}"/>
                </c:ext>
              </c:extLst>
            </c:dLbl>
            <c:dLbl>
              <c:idx val="24"/>
              <c:layout>
                <c:manualLayout>
                  <c:x val="-4.5096530706953818E-2"/>
                  <c:y val="-4.76163892631516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{0408D8CF-8BBB-4870-B316-028AEAD812CC}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AC4-4A7C-AF3D-8A24C7AAAC2D}"/>
                </c:ext>
              </c:extLst>
            </c:dLbl>
            <c:dLbl>
              <c:idx val="32"/>
              <c:layout>
                <c:manualLayout>
                  <c:x val="-1.8171803637232468E-2"/>
                  <c:y val="-7.721690491243619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{7FD08A27-53C6-4030-BFDB-CC6797913231}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AC4-4A7C-AF3D-8A24C7AAAC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7.9</c:v>
                </c:pt>
                <c:pt idx="16">
                  <c:v>7.7</c:v>
                </c:pt>
                <c:pt idx="24">
                  <c:v>7.5</c:v>
                </c:pt>
                <c:pt idx="32">
                  <c:v>7.5</c:v>
                </c:pt>
              </c:numCache>
            </c:numRef>
          </c:xVal>
          <c:yVal>
            <c:numRef>
              <c:f>公会計指標分析・財政指標組合せ分析表!$BP$73:$DC$73</c:f>
              <c:numCache>
                <c:formatCode>#,##0.0;"▲ "#,##0.0</c:formatCode>
                <c:ptCount val="40"/>
                <c:pt idx="0">
                  <c:v>76.5</c:v>
                </c:pt>
                <c:pt idx="8">
                  <c:v>82.3</c:v>
                </c:pt>
                <c:pt idx="16">
                  <c:v>90.9</c:v>
                </c:pt>
                <c:pt idx="24">
                  <c:v>88.1</c:v>
                </c:pt>
                <c:pt idx="32">
                  <c:v>89.2</c:v>
                </c:pt>
              </c:numCache>
            </c:numRef>
          </c:yVal>
          <c:smooth val="0"/>
          <c:extLst>
            <c:ext xmlns:c16="http://schemas.microsoft.com/office/drawing/2014/chart" uri="{C3380CC4-5D6E-409C-BE32-E72D297353CC}">
              <c16:uniqueId val="{00000009-2AC4-4A7C-AF3D-8A24C7AAAC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{68DB40F9-1CBF-4D4B-9593-77A4EBBEE217}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AC4-4A7C-AF3D-8A24C7AAAC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{F0F65D7A-0EFB-42DB-9362-756576CAAEE0}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C4-4A7C-AF3D-8A24C7AAAC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{0F5569FC-0061-4087-9589-E6A76A5A48F8}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C4-4A7C-AF3D-8A24C7AAAC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{F1A47F95-93CD-42D9-8229-162EF382CF0E}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C4-4A7C-AF3D-8A24C7AAAC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{A53BE34B-167C-4703-A25D-ABE0E8593AD6}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C4-4A7C-AF3D-8A24C7AAAC2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{889C0C52-F28E-4DFE-BD85-C4C08FA3AFE5}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AC4-4A7C-AF3D-8A24C7AAAC2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{C87E4444-6D08-4951-B17D-D4B0C5BDB410}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AC4-4A7C-AF3D-8A24C7AAAC2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{82F555C5-743B-48D5-94FD-4F71B324956F}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AC4-4A7C-AF3D-8A24C7AAAC2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{1C665C52-1A96-42FF-8D3C-83648CEFB5F2}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AC4-4A7C-AF3D-8A24C7AAAC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2AC4-4A7C-AF3D-8A24C7AAAC2D}"/>
            </c:ext>
          </c:extLst>
        </c:ser>
        <c:dLbls>
          <c:showLegendKey val="0"/>
          <c:showVal val="1"/>
          <c:showCatName val="0"/>
          <c:showSerName val="0"/>
          <c:showPercent val="0"/>
          <c:showBubbleSize val="0"/>
        </c:dLbls>
        <c:axId val="84219776"/>
        <c:axId val="84234240"/>
      </c:scatterChart>
      <c:valAx>
        <c:axId val="84219776"/>
        <c:scaling>
          <c:orientation val="minMax"/>
          <c:max val="8.4"/>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平成２７年度に借入れした教育施設関係の地方債等、新たに元金の償還を開始したことにより、利子分の償還額は減少したが、総額は増加した。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令和元年度事業として認定こども園の新設工事や</a:t>
          </a:r>
          <a:r>
            <a:rPr kumimoji="1" lang="ja-JP" altLang="ja-JP" sz="1300">
              <a:solidFill>
                <a:schemeClr val="dk1"/>
              </a:solidFill>
              <a:effectLst/>
              <a:latin typeface="+mn-lt"/>
              <a:ea typeface="+mn-ea"/>
              <a:cs typeface="+mn-cs"/>
            </a:rPr>
            <a:t>防災行政無線デジタル化整備工事などの大規模事業</a:t>
          </a:r>
          <a:r>
            <a:rPr kumimoji="1" lang="ja-JP" altLang="en-US" sz="1300">
              <a:solidFill>
                <a:schemeClr val="dk1"/>
              </a:solidFill>
              <a:effectLst/>
              <a:latin typeface="+mn-lt"/>
              <a:ea typeface="+mn-ea"/>
              <a:cs typeface="+mn-cs"/>
            </a:rPr>
            <a:t>の実施により地方債を新たに借入れしたため、</a:t>
          </a:r>
          <a:r>
            <a:rPr kumimoji="1" lang="ja-JP" altLang="ja-JP" sz="1300">
              <a:solidFill>
                <a:schemeClr val="dk1"/>
              </a:solidFill>
              <a:effectLst/>
              <a:latin typeface="+mn-lt"/>
              <a:ea typeface="+mn-ea"/>
              <a:cs typeface="+mn-cs"/>
            </a:rPr>
            <a:t>元利償還金等は増加する見込みである。</a:t>
          </a:r>
          <a:endParaRPr lang="ja-JP" altLang="ja-JP" sz="13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将来負担比率は、前年度から</a:t>
          </a:r>
          <a:r>
            <a:rPr kumimoji="1" lang="ja-JP" altLang="en-US" sz="1300">
              <a:solidFill>
                <a:schemeClr val="dk1"/>
              </a:solidFill>
              <a:effectLst/>
              <a:latin typeface="+mn-lt"/>
              <a:ea typeface="+mn-ea"/>
              <a:cs typeface="+mn-cs"/>
            </a:rPr>
            <a:t>１</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構成要素である一般会計等に係る地方債の現在高は、新規の地方債</a:t>
          </a:r>
          <a:r>
            <a:rPr kumimoji="1" lang="ja-JP" altLang="en-US" sz="1300">
              <a:solidFill>
                <a:schemeClr val="dk1"/>
              </a:solidFill>
              <a:effectLst/>
              <a:latin typeface="+mn-lt"/>
              <a:ea typeface="+mn-ea"/>
              <a:cs typeface="+mn-cs"/>
            </a:rPr>
            <a:t>借入れ</a:t>
          </a:r>
          <a:r>
            <a:rPr kumimoji="1" lang="ja-JP" altLang="ja-JP" sz="1300">
              <a:solidFill>
                <a:schemeClr val="dk1"/>
              </a:solidFill>
              <a:effectLst/>
              <a:latin typeface="+mn-lt"/>
              <a:ea typeface="+mn-ea"/>
              <a:cs typeface="+mn-cs"/>
            </a:rPr>
            <a:t>により引き続き増加し</a:t>
          </a:r>
          <a:r>
            <a:rPr kumimoji="1" lang="ja-JP" altLang="en-US" sz="1300">
              <a:solidFill>
                <a:schemeClr val="dk1"/>
              </a:solidFill>
              <a:effectLst/>
              <a:latin typeface="+mn-lt"/>
              <a:ea typeface="+mn-ea"/>
              <a:cs typeface="+mn-cs"/>
            </a:rPr>
            <a:t>た一方で</a:t>
          </a:r>
          <a:r>
            <a:rPr kumimoji="1" lang="ja-JP" altLang="ja-JP" sz="1300">
              <a:solidFill>
                <a:schemeClr val="dk1"/>
              </a:solidFill>
              <a:effectLst/>
              <a:latin typeface="+mn-lt"/>
              <a:ea typeface="+mn-ea"/>
              <a:cs typeface="+mn-cs"/>
            </a:rPr>
            <a:t>、充当可能財源等のうち充当可能基金の取崩しを抑制し、ふるさと納税を</a:t>
          </a:r>
          <a:r>
            <a:rPr kumimoji="1" lang="ja-JP" altLang="en-US" sz="1300">
              <a:solidFill>
                <a:schemeClr val="dk1"/>
              </a:solidFill>
              <a:effectLst/>
              <a:latin typeface="+mn-lt"/>
              <a:ea typeface="+mn-ea"/>
              <a:cs typeface="+mn-cs"/>
            </a:rPr>
            <a:t>原資</a:t>
          </a:r>
          <a:r>
            <a:rPr kumimoji="1" lang="ja-JP" altLang="ja-JP" sz="1300">
              <a:solidFill>
                <a:schemeClr val="dk1"/>
              </a:solidFill>
              <a:effectLst/>
              <a:latin typeface="+mn-lt"/>
              <a:ea typeface="+mn-ea"/>
              <a:cs typeface="+mn-cs"/>
            </a:rPr>
            <a:t>とする基金の積み立てを行った</a:t>
          </a:r>
          <a:r>
            <a:rPr kumimoji="1" lang="ja-JP" altLang="en-US" sz="1300">
              <a:solidFill>
                <a:schemeClr val="dk1"/>
              </a:solidFill>
              <a:effectLst/>
              <a:latin typeface="+mn-lt"/>
              <a:ea typeface="+mn-ea"/>
              <a:cs typeface="+mn-cs"/>
            </a:rPr>
            <a:t>ことにより充当可能基金の残高増加したが、結果として分子の総額は増加した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今後は、剰余金が発生した場合には、可能な限り財政調整基金への積立てを行うなど、充当可能基金の増加に努めるとともに、新規の地方債発行については、公営企業も含め将来への負担を少しでも軽減するよう事業内容を精査し、財政の健全化を図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岐阜県養老町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財政調整基金及び減債基金は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当初予算</a:t>
          </a:r>
          <a:r>
            <a:rPr kumimoji="1" lang="ja-JP" altLang="en-US" sz="1300">
              <a:solidFill>
                <a:schemeClr val="dk1"/>
              </a:solidFill>
              <a:effectLst/>
              <a:latin typeface="+mn-lt"/>
              <a:ea typeface="+mn-ea"/>
              <a:cs typeface="+mn-cs"/>
            </a:rPr>
            <a:t>では取崩し予定であったが</a:t>
          </a:r>
          <a:r>
            <a:rPr kumimoji="1" lang="ja-JP" altLang="ja-JP" sz="1300">
              <a:solidFill>
                <a:schemeClr val="dk1"/>
              </a:solidFill>
              <a:effectLst/>
              <a:latin typeface="+mn-lt"/>
              <a:ea typeface="+mn-ea"/>
              <a:cs typeface="+mn-cs"/>
            </a:rPr>
            <a:t>、行わなかった。一部の特定目的基金については予算通りに取崩しを執行したが、ふるさと納税寄附金受入額の増加と環境整備協力金の増加により、</a:t>
          </a:r>
          <a:r>
            <a:rPr kumimoji="1" lang="ja-JP" altLang="en-US" sz="1300">
              <a:solidFill>
                <a:schemeClr val="dk1"/>
              </a:solidFill>
              <a:effectLst/>
              <a:latin typeface="+mn-lt"/>
              <a:ea typeface="+mn-ea"/>
              <a:cs typeface="+mn-cs"/>
            </a:rPr>
            <a:t>ふるさと応援基金とまちづくり整備基金に</a:t>
          </a:r>
          <a:r>
            <a:rPr kumimoji="1" lang="ja-JP" altLang="ja-JP" sz="1300">
              <a:solidFill>
                <a:schemeClr val="dk1"/>
              </a:solidFill>
              <a:effectLst/>
              <a:latin typeface="+mn-lt"/>
              <a:ea typeface="+mn-ea"/>
              <a:cs typeface="+mn-cs"/>
            </a:rPr>
            <a:t>積立てを行ったため、基金残高の総額は増加した。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経常経費の削減等により基金の取崩しを可能な限り抑制すると同時に、剰余金が発生した場合には財政調整基金への積立てを行う。</a:t>
          </a:r>
          <a:endParaRPr lang="ja-JP" altLang="ja-JP" sz="1300">
            <a:effectLst/>
          </a:endParaRPr>
        </a:p>
        <a:p>
          <a:r>
            <a:rPr kumimoji="1" lang="ja-JP" altLang="ja-JP" sz="1300">
              <a:solidFill>
                <a:schemeClr val="dk1"/>
              </a:solidFill>
              <a:effectLst/>
              <a:latin typeface="+mn-lt"/>
              <a:ea typeface="+mn-ea"/>
              <a:cs typeface="+mn-cs"/>
            </a:rPr>
            <a:t>特定目的基金のうち、ふるさと納税寄附金など今後も収入が見込める事業については貴重な財源として有効に活用し、計画的に積立を行う。</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・長寿社会福祉基金：本格的な高齢化社会に備え、活力ある長寿社会を築く。</a:t>
          </a:r>
          <a:endParaRPr lang="ja-JP" altLang="ja-JP" sz="1300">
            <a:effectLst/>
          </a:endParaRPr>
        </a:p>
        <a:p>
          <a:r>
            <a:rPr kumimoji="1" lang="ja-JP" altLang="ja-JP" sz="1300">
              <a:solidFill>
                <a:schemeClr val="dk1"/>
              </a:solidFill>
              <a:effectLst/>
              <a:latin typeface="+mn-lt"/>
              <a:ea typeface="+mn-ea"/>
              <a:cs typeface="+mn-cs"/>
            </a:rPr>
            <a:t>・まちづくり整備基金：当町のもつ特性を活かし住みよい豊かなまちづくりを推進する。</a:t>
          </a:r>
          <a:endParaRPr lang="ja-JP" altLang="ja-JP" sz="1300">
            <a:effectLst/>
          </a:endParaRPr>
        </a:p>
        <a:p>
          <a:r>
            <a:rPr kumimoji="1" lang="ja-JP" altLang="ja-JP" sz="1300">
              <a:solidFill>
                <a:schemeClr val="dk1"/>
              </a:solidFill>
              <a:effectLst/>
              <a:latin typeface="+mn-lt"/>
              <a:ea typeface="+mn-ea"/>
              <a:cs typeface="+mn-cs"/>
            </a:rPr>
            <a:t>・ふるさと応援基金：当町のまちづくりを応援しようとする個人、法人その他の団体からの寄附金を受け、住民参加型の地方自治を実現し、個性豊かなまちづくりを進める。</a:t>
          </a:r>
          <a:endParaRPr lang="ja-JP" altLang="ja-JP" sz="1300">
            <a:effectLst/>
          </a:endParaRPr>
        </a:p>
        <a:p>
          <a:r>
            <a:rPr kumimoji="1" lang="ja-JP" altLang="ja-JP" sz="1300">
              <a:solidFill>
                <a:schemeClr val="dk1"/>
              </a:solidFill>
              <a:effectLst/>
              <a:latin typeface="+mn-lt"/>
              <a:ea typeface="+mn-ea"/>
              <a:cs typeface="+mn-cs"/>
            </a:rPr>
            <a:t>・薩摩義士史跡整備基金：薩摩義士宝暦治水事業の偉業をたたえ、これを後生に末永く伝える役館跡等の史跡を整備し、もって地域の治水意識の高揚に資する。</a:t>
          </a:r>
          <a:endParaRPr lang="ja-JP" altLang="ja-JP" sz="1300">
            <a:effectLst/>
          </a:endParaRPr>
        </a:p>
        <a:p>
          <a:r>
            <a:rPr kumimoji="1" lang="ja-JP" altLang="ja-JP" sz="1300">
              <a:solidFill>
                <a:schemeClr val="dk1"/>
              </a:solidFill>
              <a:effectLst/>
              <a:latin typeface="+mn-lt"/>
              <a:ea typeface="+mn-ea"/>
              <a:cs typeface="+mn-cs"/>
            </a:rPr>
            <a:t>・山口俊郎基金：山口俊郎顕彰事業の推進。</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まちづくり整備基金は養老鉄道活性化事業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に充当し、ふるさと応援基金については新規事業等の財源として一部取崩しを行ったものの</a:t>
          </a:r>
          <a:r>
            <a:rPr kumimoji="1" lang="ja-JP" altLang="en-US" sz="1300">
              <a:solidFill>
                <a:schemeClr val="dk1"/>
              </a:solidFill>
              <a:effectLst/>
              <a:latin typeface="+mn-lt"/>
              <a:ea typeface="+mn-ea"/>
              <a:cs typeface="+mn-cs"/>
            </a:rPr>
            <a:t>、積立て原資の確保により</a:t>
          </a:r>
          <a:r>
            <a:rPr kumimoji="1" lang="ja-JP" altLang="ja-JP" sz="1300">
              <a:solidFill>
                <a:schemeClr val="dk1"/>
              </a:solidFill>
              <a:effectLst/>
              <a:latin typeface="+mn-lt"/>
              <a:ea typeface="+mn-ea"/>
              <a:cs typeface="+mn-cs"/>
            </a:rPr>
            <a:t>、積立</a:t>
          </a:r>
          <a:r>
            <a:rPr kumimoji="1" lang="ja-JP" altLang="en-US" sz="1300">
              <a:solidFill>
                <a:schemeClr val="dk1"/>
              </a:solidFill>
              <a:effectLst/>
              <a:latin typeface="+mn-lt"/>
              <a:ea typeface="+mn-ea"/>
              <a:cs typeface="+mn-cs"/>
            </a:rPr>
            <a:t>て</a:t>
          </a:r>
          <a:r>
            <a:rPr kumimoji="1" lang="ja-JP" altLang="ja-JP" sz="1300">
              <a:solidFill>
                <a:schemeClr val="dk1"/>
              </a:solidFill>
              <a:effectLst/>
              <a:latin typeface="+mn-lt"/>
              <a:ea typeface="+mn-ea"/>
              <a:cs typeface="+mn-cs"/>
            </a:rPr>
            <a:t>を行った。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ふるさと応援基金については、ふるさと納税寄附金の増加が見込まれることから、将来的な財源として計画的に積立てつつ、有効に活用していく。</a:t>
          </a:r>
          <a:endParaRPr lang="ja-JP" altLang="ja-JP" sz="1300">
            <a:effectLst/>
          </a:endParaRPr>
        </a:p>
        <a:p>
          <a:r>
            <a:rPr kumimoji="1" lang="ja-JP" altLang="ja-JP" sz="1300">
              <a:solidFill>
                <a:schemeClr val="dk1"/>
              </a:solidFill>
              <a:effectLst/>
              <a:latin typeface="+mn-lt"/>
              <a:ea typeface="+mn-ea"/>
              <a:cs typeface="+mn-cs"/>
            </a:rPr>
            <a:t>その他の基金についても、僅かでも可能な限り積立てを行っていく。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税収の減少や大規模事業の実施による歳出予算の増加に伴い、当初予算では取崩しを予定したが未執行となった。一方で、積立ても</a:t>
          </a:r>
          <a:r>
            <a:rPr kumimoji="1" lang="ja-JP" altLang="en-US" sz="1300">
              <a:solidFill>
                <a:schemeClr val="dk1"/>
              </a:solidFill>
              <a:effectLst/>
              <a:latin typeface="+mn-lt"/>
              <a:ea typeface="+mn-ea"/>
              <a:cs typeface="+mn-cs"/>
            </a:rPr>
            <a:t>預金利子のみとなったた</a:t>
          </a:r>
          <a:r>
            <a:rPr kumimoji="1" lang="ja-JP" altLang="ja-JP" sz="1300">
              <a:solidFill>
                <a:schemeClr val="dk1"/>
              </a:solidFill>
              <a:effectLst/>
              <a:latin typeface="+mn-lt"/>
              <a:ea typeface="+mn-ea"/>
              <a:cs typeface="+mn-cs"/>
            </a:rPr>
            <a:t>め、横ばいとなった。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財政調整基金は将来への備えにとどまらず、将来負担比率の低下に繋がることから、僅かでも積立を実施しつつ、可能な限り取り崩しを抑制していく。</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税収の減少や公債費の増加に伴い、当初予算では取崩しを予定したが未執行となった。一方で、積立ても預金利子のみとなったため、横ばいとなった。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今後も地方債の新規発行は続くことが予想されるが可能な限り抑制すると同時に、経常経費の削減や特定財源の研究等により一般財源の確保に努め、取崩しを抑制する。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58FA8D8-0CB4-4764-8E12-97FBFF1A5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EF656F2-E5B1-48B0-8601-7EEBD791D6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8FAAE27-04CC-4F71-AB71-F2A756D1297E}"/>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941A4E-DA35-4F5F-89A4-A5B0C36A006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BE8F043-1791-49A2-98BF-7140CF2684D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646A676-7E48-45A7-BBB9-0DE991444ED9}"/>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F9AD270-609D-4302-8BF0-8DCA0C33BA6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6D42F30-C435-4FA6-91A8-98CC4CD41E5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EDEFD9B-A77E-4F30-9905-7D4293E56D7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9A071B9-7F63-4D9F-A1B9-D4A41EE1375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C9E3C0-3A22-4BE9-8E0D-284B3E00757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82FBEAB-D53A-47A4-9054-40B21F31B34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165A3A4-B57D-4629-8BA2-5EE20DEB9F5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8A9D46-99FC-48E6-B07C-BEF7E984CE1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FA318A3-FE83-46B2-BB24-ECA83E4CCF0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9BB36E7-CC39-4143-97A6-6BB8AF1538B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6389A92-22A7-4455-9B43-6CC00E5EB25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93099A4-FBE3-4129-B376-F025A5003FA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712C978-1359-4602-BDC7-5BF8F07E5662}"/>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DF053F9-1D3F-48DD-9DD8-3533699FFD57}"/>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7E4737B-92F7-4FCD-B63D-EA53DB5F3F5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A9B1142-C77C-46AF-906E-9408540D8A0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95A3A0C-E67C-4FCC-8FC6-5A710D9AB0A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A2DC05-D8C0-49E6-A574-35814AD2CDE4}"/>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819808C-2419-4477-8715-79992D4ECC1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36CCEC2-BE46-426B-B0F7-65ECEE79453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4C1C068-844D-4F51-BA58-C7CACBF44A72}"/>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ACA66B3-E014-49D5-BCD3-31C25364CE7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2234B85-B505-4FE6-AC95-711A1BE4337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D29FD79-76C6-4C5E-AA87-2D6B32FC86E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1B7BF92-9A44-4183-B209-978B6554088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B7DA0871-2773-432A-B3DF-F9AC15B96CD3}"/>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4E819CA-7E5A-4B7F-AE6C-212EFA3729F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60DA65D-BEFB-40E1-9D0A-3AA59D0E1F6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CC3E6FA-0DB1-404E-89CA-B729BB63D079}"/>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29E277E-11A8-4E21-A025-F7D12D4AFCC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D41EB6C-5371-412F-A688-088434F874A7}"/>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C7CFF84-614A-495E-8DFB-8758C939957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586D1D-F3B6-498D-B04A-75D0A0F8FC0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56B3A6E-FC2C-4001-BF28-8E91A35A326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948BEB4-674C-45A1-95B3-BC19E81AE3D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A8F7E75-5A92-4FC0-98D5-B48AC4586705}"/>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DB8CFC7-917D-4E03-A96C-25EBE540EC7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9D60E4A-BE4F-4226-A7A7-82CC8E6AE0E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34F30B6-ED4E-472F-8A8C-97D98EF06FE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6C4F768-F853-48C2-836A-B2B14604EEF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2EBA621-6A45-47BA-B09A-52D39C50BD06}"/>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これは養北こども園新園舎建設を行い固定資産が増加したためである。次年度より当該建物の減価償却が開始される。しかし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町有施設全体の老朽化は進んでおり、令和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年度に改定予定の</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に基づき、今後も適正な施設の保有量を保持するよう努める。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F5BAB24-500F-4556-B509-977E5441D208}"/>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FE65C95-A6C1-450B-9F25-77F258DBA994}"/>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862BBFF-2E14-4A71-B51C-64E10E0D09AC}"/>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1712319-E022-4573-B914-D2CB7204AC5F}"/>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7A5FD347-6FA3-47B3-9067-A740301EEAC8}"/>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D58CC4C1-25BE-4AC5-80F5-BC8D3DD40E33}"/>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B0979ED-D8C6-4374-A61F-6409D7861CBB}"/>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1183463-9613-433F-9805-C34AA6909982}"/>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4873DCC-A603-4BDE-9FBA-CD36ECA468A2}"/>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32FFC8F-645D-43D7-9A9D-40775700B05F}"/>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C9CDE7C-9DBF-4514-945B-7FDA2E489977}"/>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19FFB020-2FCA-46E7-A05A-3B6ADD443F96}"/>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46C00044-5BDB-4AC7-9A1C-B35869275065}"/>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B1732A22-A0C4-442A-90F1-8A1E6C4DD98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3" name="直線コネクタ 62">
          <a:extLst>
            <a:ext uri="{FF2B5EF4-FFF2-40B4-BE49-F238E27FC236}">
              <a16:creationId xmlns:a16="http://schemas.microsoft.com/office/drawing/2014/main" id="{F1337BEE-8288-44CE-8ABE-970A9EF9234A}"/>
            </a:ext>
          </a:extLst>
        </xdr:cNvPr>
        <xdr:cNvCxnSpPr/>
      </xdr:nvCxnSpPr>
      <xdr:spPr>
        <a:xfrm flipV="1">
          <a:off x="4760595" y="4755769"/>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4" name="有形固定資産減価償却率最小値テキスト">
          <a:extLst>
            <a:ext uri="{FF2B5EF4-FFF2-40B4-BE49-F238E27FC236}">
              <a16:creationId xmlns:a16="http://schemas.microsoft.com/office/drawing/2014/main" id="{FEB0EA9C-A9B3-4672-A71F-853E244E63CA}"/>
            </a:ext>
          </a:extLst>
        </xdr:cNvPr>
        <xdr:cNvSpPr txBox="1"/>
      </xdr:nvSpPr>
      <xdr:spPr>
        <a:xfrm>
          <a:off x="4813300" y="5843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5" name="直線コネクタ 64">
          <a:extLst>
            <a:ext uri="{FF2B5EF4-FFF2-40B4-BE49-F238E27FC236}">
              <a16:creationId xmlns:a16="http://schemas.microsoft.com/office/drawing/2014/main" id="{0F5FE56B-8C01-4B62-9064-FC9969228C26}"/>
            </a:ext>
          </a:extLst>
        </xdr:cNvPr>
        <xdr:cNvCxnSpPr/>
      </xdr:nvCxnSpPr>
      <xdr:spPr>
        <a:xfrm>
          <a:off x="4673600" y="583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6" name="有形固定資産減価償却率最大値テキスト">
          <a:extLst>
            <a:ext uri="{FF2B5EF4-FFF2-40B4-BE49-F238E27FC236}">
              <a16:creationId xmlns:a16="http://schemas.microsoft.com/office/drawing/2014/main" id="{7C36FEDB-9C47-4F4E-8EB7-4F3EFC2A401B}"/>
            </a:ext>
          </a:extLst>
        </xdr:cNvPr>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7" name="直線コネクタ 66">
          <a:extLst>
            <a:ext uri="{FF2B5EF4-FFF2-40B4-BE49-F238E27FC236}">
              <a16:creationId xmlns:a16="http://schemas.microsoft.com/office/drawing/2014/main" id="{582C1776-1E95-449A-B95B-9A1540B4AAE8}"/>
            </a:ext>
          </a:extLst>
        </xdr:cNvPr>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68" name="有形固定資産減価償却率平均値テキスト">
          <a:extLst>
            <a:ext uri="{FF2B5EF4-FFF2-40B4-BE49-F238E27FC236}">
              <a16:creationId xmlns:a16="http://schemas.microsoft.com/office/drawing/2014/main" id="{391F58F5-F647-46C1-B21B-625B27385D85}"/>
            </a:ext>
          </a:extLst>
        </xdr:cNvPr>
        <xdr:cNvSpPr txBox="1"/>
      </xdr:nvSpPr>
      <xdr:spPr>
        <a:xfrm>
          <a:off x="4813300" y="5413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69" name="フローチャート: 判断 68">
          <a:extLst>
            <a:ext uri="{FF2B5EF4-FFF2-40B4-BE49-F238E27FC236}">
              <a16:creationId xmlns:a16="http://schemas.microsoft.com/office/drawing/2014/main" id="{5FBE7864-2BDB-46FD-9594-B033166E1FDD}"/>
            </a:ext>
          </a:extLst>
        </xdr:cNvPr>
        <xdr:cNvSpPr/>
      </xdr:nvSpPr>
      <xdr:spPr>
        <a:xfrm>
          <a:off x="47117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0" name="フローチャート: 判断 69">
          <a:extLst>
            <a:ext uri="{FF2B5EF4-FFF2-40B4-BE49-F238E27FC236}">
              <a16:creationId xmlns:a16="http://schemas.microsoft.com/office/drawing/2014/main" id="{458D71AB-58BD-467E-95B0-EF9518F24541}"/>
            </a:ext>
          </a:extLst>
        </xdr:cNvPr>
        <xdr:cNvSpPr/>
      </xdr:nvSpPr>
      <xdr:spPr>
        <a:xfrm>
          <a:off x="4000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1" name="フローチャート: 判断 70">
          <a:extLst>
            <a:ext uri="{FF2B5EF4-FFF2-40B4-BE49-F238E27FC236}">
              <a16:creationId xmlns:a16="http://schemas.microsoft.com/office/drawing/2014/main" id="{2056CFE2-8987-46D0-9475-6FAA8EE8AF8F}"/>
            </a:ext>
          </a:extLst>
        </xdr:cNvPr>
        <xdr:cNvSpPr/>
      </xdr:nvSpPr>
      <xdr:spPr>
        <a:xfrm>
          <a:off x="3238500" y="537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C21C5EBF-3006-4996-A8C9-6552E2CCED96}"/>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3" name="フローチャート: 判断 72">
          <a:extLst>
            <a:ext uri="{FF2B5EF4-FFF2-40B4-BE49-F238E27FC236}">
              <a16:creationId xmlns:a16="http://schemas.microsoft.com/office/drawing/2014/main" id="{48BEB344-7C64-4077-B472-81D6D98EFCD1}"/>
            </a:ext>
          </a:extLst>
        </xdr:cNvPr>
        <xdr:cNvSpPr/>
      </xdr:nvSpPr>
      <xdr:spPr>
        <a:xfrm>
          <a:off x="1714500" y="53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61D1A14-D225-4EC7-89C8-A6AC48DB3B8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A6BA1EC-6940-4E6C-AB44-F406C2D60BB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99BDC0F-75DB-4BE0-864C-114306056A9F}"/>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3E34A11-5BE2-4586-B61C-FC138EB5CDE9}"/>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85F3278-A9A0-4FBD-B9B9-D6A755371925}"/>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131445</xdr:rowOff>
    </xdr:from>
    <xdr:to>
      <xdr:col>23</xdr:col>
      <xdr:colOff>136525</xdr:colOff>
      <xdr:row>31</xdr:row>
      <xdr:rowOff>61595</xdr:rowOff>
    </xdr:to>
    <xdr:sp macro="" textlink="">
      <xdr:nvSpPr>
        <xdr:cNvPr id="79" name="楕円 78">
          <a:extLst>
            <a:ext uri="{FF2B5EF4-FFF2-40B4-BE49-F238E27FC236}">
              <a16:creationId xmlns:a16="http://schemas.microsoft.com/office/drawing/2014/main" id="{78A22EC6-B02D-41EE-8815-2E0D35E28ECE}"/>
            </a:ext>
          </a:extLst>
        </xdr:cNvPr>
        <xdr:cNvSpPr/>
      </xdr:nvSpPr>
      <xdr:spPr>
        <a:xfrm>
          <a:off x="4711700" y="52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154322</xdr:rowOff>
    </xdr:from>
    <xdr:ext cx="405111" cy="259045"/>
    <xdr:sp macro="" textlink="">
      <xdr:nvSpPr>
        <xdr:cNvPr id="80" name="有形固定資産減価償却率該当値テキスト">
          <a:extLst>
            <a:ext uri="{FF2B5EF4-FFF2-40B4-BE49-F238E27FC236}">
              <a16:creationId xmlns:a16="http://schemas.microsoft.com/office/drawing/2014/main" id="{A19B08EB-1A43-4B13-9788-5564BB578D3D}"/>
            </a:ext>
          </a:extLst>
        </xdr:cNvPr>
        <xdr:cNvSpPr txBox="1"/>
      </xdr:nvSpPr>
      <xdr:spPr>
        <a:xfrm>
          <a:off x="4813300" y="512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150876</xdr:rowOff>
    </xdr:from>
    <xdr:to>
      <xdr:col>19</xdr:col>
      <xdr:colOff>187325</xdr:colOff>
      <xdr:row>31</xdr:row>
      <xdr:rowOff>81026</xdr:rowOff>
    </xdr:to>
    <xdr:sp macro="" textlink="">
      <xdr:nvSpPr>
        <xdr:cNvPr id="81" name="楕円 80">
          <a:extLst>
            <a:ext uri="{FF2B5EF4-FFF2-40B4-BE49-F238E27FC236}">
              <a16:creationId xmlns:a16="http://schemas.microsoft.com/office/drawing/2014/main" id="{107144FD-CF9B-4CB7-82B2-8A33C973FB28}"/>
            </a:ext>
          </a:extLst>
        </xdr:cNvPr>
        <xdr:cNvSpPr/>
      </xdr:nvSpPr>
      <xdr:spPr>
        <a:xfrm>
          <a:off x="4000500" y="52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10795</xdr:rowOff>
    </xdr:from>
    <xdr:to>
      <xdr:col>23</xdr:col>
      <xdr:colOff>85725</xdr:colOff>
      <xdr:row>31</xdr:row>
      <xdr:rowOff>30226</xdr:rowOff>
    </xdr:to>
    <xdr:cxnSp macro="">
      <xdr:nvCxnSpPr>
        <xdr:cNvPr id="82" name="直線コネクタ 81">
          <a:extLst>
            <a:ext uri="{FF2B5EF4-FFF2-40B4-BE49-F238E27FC236}">
              <a16:creationId xmlns:a16="http://schemas.microsoft.com/office/drawing/2014/main" id="{882CD670-A4CD-45B0-8D98-C5CA3A458892}"/>
            </a:ext>
          </a:extLst>
        </xdr:cNvPr>
        <xdr:cNvCxnSpPr/>
      </xdr:nvCxnSpPr>
      <xdr:spPr>
        <a:xfrm flipV="1">
          <a:off x="4051300" y="5325745"/>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7493</xdr:rowOff>
    </xdr:from>
    <xdr:to>
      <xdr:col>15</xdr:col>
      <xdr:colOff>187325</xdr:colOff>
      <xdr:row>31</xdr:row>
      <xdr:rowOff>109093</xdr:rowOff>
    </xdr:to>
    <xdr:sp macro="" textlink="">
      <xdr:nvSpPr>
        <xdr:cNvPr id="83" name="楕円 82">
          <a:extLst>
            <a:ext uri="{FF2B5EF4-FFF2-40B4-BE49-F238E27FC236}">
              <a16:creationId xmlns:a16="http://schemas.microsoft.com/office/drawing/2014/main" id="{E2F0D5AA-8C3B-4367-A461-CBDFF322DD27}"/>
            </a:ext>
          </a:extLst>
        </xdr:cNvPr>
        <xdr:cNvSpPr/>
      </xdr:nvSpPr>
      <xdr:spPr>
        <a:xfrm>
          <a:off x="3238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30226</xdr:rowOff>
    </xdr:from>
    <xdr:to>
      <xdr:col>19</xdr:col>
      <xdr:colOff>136525</xdr:colOff>
      <xdr:row>31</xdr:row>
      <xdr:rowOff>58293</xdr:rowOff>
    </xdr:to>
    <xdr:cxnSp macro="">
      <xdr:nvCxnSpPr>
        <xdr:cNvPr id="84" name="直線コネクタ 83">
          <a:extLst>
            <a:ext uri="{FF2B5EF4-FFF2-40B4-BE49-F238E27FC236}">
              <a16:creationId xmlns:a16="http://schemas.microsoft.com/office/drawing/2014/main" id="{39C9DCC7-42A3-477D-B2E9-5CDF11D241AE}"/>
            </a:ext>
          </a:extLst>
        </xdr:cNvPr>
        <xdr:cNvCxnSpPr/>
      </xdr:nvCxnSpPr>
      <xdr:spPr>
        <a:xfrm flipV="1">
          <a:off x="3289300" y="5345176"/>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7493</xdr:rowOff>
    </xdr:from>
    <xdr:to>
      <xdr:col>11</xdr:col>
      <xdr:colOff>187325</xdr:colOff>
      <xdr:row>31</xdr:row>
      <xdr:rowOff>109093</xdr:rowOff>
    </xdr:to>
    <xdr:sp macro="" textlink="">
      <xdr:nvSpPr>
        <xdr:cNvPr id="85" name="楕円 84">
          <a:extLst>
            <a:ext uri="{FF2B5EF4-FFF2-40B4-BE49-F238E27FC236}">
              <a16:creationId xmlns:a16="http://schemas.microsoft.com/office/drawing/2014/main" id="{3C263E36-7D37-419A-B6FB-09546D19A9B5}"/>
            </a:ext>
          </a:extLst>
        </xdr:cNvPr>
        <xdr:cNvSpPr/>
      </xdr:nvSpPr>
      <xdr:spPr>
        <a:xfrm>
          <a:off x="2476500" y="532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58293</xdr:rowOff>
    </xdr:from>
    <xdr:to>
      <xdr:col>15</xdr:col>
      <xdr:colOff>136525</xdr:colOff>
      <xdr:row>31</xdr:row>
      <xdr:rowOff>58293</xdr:rowOff>
    </xdr:to>
    <xdr:cxnSp macro="">
      <xdr:nvCxnSpPr>
        <xdr:cNvPr id="86" name="直線コネクタ 85">
          <a:extLst>
            <a:ext uri="{FF2B5EF4-FFF2-40B4-BE49-F238E27FC236}">
              <a16:creationId xmlns:a16="http://schemas.microsoft.com/office/drawing/2014/main" id="{2982B441-5B50-4101-869A-6AE38C9EFEA2}"/>
            </a:ext>
          </a:extLst>
        </xdr:cNvPr>
        <xdr:cNvCxnSpPr/>
      </xdr:nvCxnSpPr>
      <xdr:spPr>
        <a:xfrm>
          <a:off x="2527300" y="537324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87" name="楕円 86">
          <a:extLst>
            <a:ext uri="{FF2B5EF4-FFF2-40B4-BE49-F238E27FC236}">
              <a16:creationId xmlns:a16="http://schemas.microsoft.com/office/drawing/2014/main" id="{6AF3FFD1-3452-4CB6-B019-6EDED96C1079}"/>
            </a:ext>
          </a:extLst>
        </xdr:cNvPr>
        <xdr:cNvSpPr/>
      </xdr:nvSpPr>
      <xdr:spPr>
        <a:xfrm>
          <a:off x="1714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58293</xdr:rowOff>
    </xdr:from>
    <xdr:to>
      <xdr:col>11</xdr:col>
      <xdr:colOff>136525</xdr:colOff>
      <xdr:row>31</xdr:row>
      <xdr:rowOff>118745</xdr:rowOff>
    </xdr:to>
    <xdr:cxnSp macro="">
      <xdr:nvCxnSpPr>
        <xdr:cNvPr id="88" name="直線コネクタ 87">
          <a:extLst>
            <a:ext uri="{FF2B5EF4-FFF2-40B4-BE49-F238E27FC236}">
              <a16:creationId xmlns:a16="http://schemas.microsoft.com/office/drawing/2014/main" id="{56C4D611-A148-4EE6-B9BE-9A1364F7E700}"/>
            </a:ext>
          </a:extLst>
        </xdr:cNvPr>
        <xdr:cNvCxnSpPr/>
      </xdr:nvCxnSpPr>
      <xdr:spPr>
        <a:xfrm flipV="1">
          <a:off x="1765300" y="537324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89" name="n_1aveValue有形固定資産減価償却率">
          <a:extLst>
            <a:ext uri="{FF2B5EF4-FFF2-40B4-BE49-F238E27FC236}">
              <a16:creationId xmlns:a16="http://schemas.microsoft.com/office/drawing/2014/main" id="{B0C061F5-99EA-4C16-9271-891490500B64}"/>
            </a:ext>
          </a:extLst>
        </xdr:cNvPr>
        <xdr:cNvSpPr txBox="1"/>
      </xdr:nvSpPr>
      <xdr:spPr>
        <a:xfrm>
          <a:off x="3836044" y="55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0" name="n_2aveValue有形固定資産減価償却率">
          <a:extLst>
            <a:ext uri="{FF2B5EF4-FFF2-40B4-BE49-F238E27FC236}">
              <a16:creationId xmlns:a16="http://schemas.microsoft.com/office/drawing/2014/main" id="{2EA5E2B1-060B-42EA-861F-D7CDC83C1379}"/>
            </a:ext>
          </a:extLst>
        </xdr:cNvPr>
        <xdr:cNvSpPr txBox="1"/>
      </xdr:nvSpPr>
      <xdr:spPr>
        <a:xfrm>
          <a:off x="3086744" y="5471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1" name="n_3aveValue有形固定資産減価償却率">
          <a:extLst>
            <a:ext uri="{FF2B5EF4-FFF2-40B4-BE49-F238E27FC236}">
              <a16:creationId xmlns:a16="http://schemas.microsoft.com/office/drawing/2014/main" id="{702C53B2-FE82-4FA1-9A6A-818263F33C77}"/>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2" name="n_4aveValue有形固定資産減価償却率">
          <a:extLst>
            <a:ext uri="{FF2B5EF4-FFF2-40B4-BE49-F238E27FC236}">
              <a16:creationId xmlns:a16="http://schemas.microsoft.com/office/drawing/2014/main" id="{DC4D5782-3FA9-4632-AA44-A9C785EB757D}"/>
            </a:ext>
          </a:extLst>
        </xdr:cNvPr>
        <xdr:cNvSpPr txBox="1"/>
      </xdr:nvSpPr>
      <xdr:spPr>
        <a:xfrm>
          <a:off x="1562744" y="508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97553</xdr:rowOff>
    </xdr:from>
    <xdr:ext cx="405111" cy="259045"/>
    <xdr:sp macro="" textlink="">
      <xdr:nvSpPr>
        <xdr:cNvPr id="93" name="n_1mainValue有形固定資産減価償却率">
          <a:extLst>
            <a:ext uri="{FF2B5EF4-FFF2-40B4-BE49-F238E27FC236}">
              <a16:creationId xmlns:a16="http://schemas.microsoft.com/office/drawing/2014/main" id="{27CCAE58-AE8B-4073-8D19-9456B481FFAA}"/>
            </a:ext>
          </a:extLst>
        </xdr:cNvPr>
        <xdr:cNvSpPr txBox="1"/>
      </xdr:nvSpPr>
      <xdr:spPr>
        <a:xfrm>
          <a:off x="3836044" y="5069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125620</xdr:rowOff>
    </xdr:from>
    <xdr:ext cx="405111" cy="259045"/>
    <xdr:sp macro="" textlink="">
      <xdr:nvSpPr>
        <xdr:cNvPr id="94" name="n_2mainValue有形固定資産減価償却率">
          <a:extLst>
            <a:ext uri="{FF2B5EF4-FFF2-40B4-BE49-F238E27FC236}">
              <a16:creationId xmlns:a16="http://schemas.microsoft.com/office/drawing/2014/main" id="{2ECEA997-466A-4554-9E81-3C57565C4E0E}"/>
            </a:ext>
          </a:extLst>
        </xdr:cNvPr>
        <xdr:cNvSpPr txBox="1"/>
      </xdr:nvSpPr>
      <xdr:spPr>
        <a:xfrm>
          <a:off x="3086744" y="509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125620</xdr:rowOff>
    </xdr:from>
    <xdr:ext cx="405111" cy="259045"/>
    <xdr:sp macro="" textlink="">
      <xdr:nvSpPr>
        <xdr:cNvPr id="95" name="n_3mainValue有形固定資産減価償却率">
          <a:extLst>
            <a:ext uri="{FF2B5EF4-FFF2-40B4-BE49-F238E27FC236}">
              <a16:creationId xmlns:a16="http://schemas.microsoft.com/office/drawing/2014/main" id="{4DB0D5AC-7725-4343-9E51-E3ED7D3AC7D4}"/>
            </a:ext>
          </a:extLst>
        </xdr:cNvPr>
        <xdr:cNvSpPr txBox="1"/>
      </xdr:nvSpPr>
      <xdr:spPr>
        <a:xfrm>
          <a:off x="2324744" y="509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96" name="n_4mainValue有形固定資産減価償却率">
          <a:extLst>
            <a:ext uri="{FF2B5EF4-FFF2-40B4-BE49-F238E27FC236}">
              <a16:creationId xmlns:a16="http://schemas.microsoft.com/office/drawing/2014/main" id="{CCEAA7A2-9537-4E5E-9E2F-FCB03DBB6FA0}"/>
            </a:ext>
          </a:extLst>
        </xdr:cNvPr>
        <xdr:cNvSpPr txBox="1"/>
      </xdr:nvSpPr>
      <xdr:spPr>
        <a:xfrm>
          <a:off x="1562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6A17B86-9A2F-49AD-AE95-CB8256EBB7D7}"/>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76BE01D-0976-405D-990E-0CE4A7DDE81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92B49EB-3567-4F1D-87CE-63820E56227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E89C0B9-8A09-4246-A099-1013FF4ADF32}"/>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663E449-EEDA-482E-83F0-F0CCB384A93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FB5426F-A559-418B-8A42-19653B03888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71CD062-BFFD-4A30-8DCF-939215B44EE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4C358EE1-167E-4AB1-9D0E-E0BF9D1C449B}"/>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F186620-E90E-40E1-8630-365DE8C20CF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B471E9C-3F20-4A76-8B46-A2C9E6958FA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25E7E84-AAF3-44E6-9286-6795E87DE6F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35662BB5-D74E-4FBA-AB64-EE08AAFEB66C}"/>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3600C0C-948E-4E3F-96ED-6CADC4F35D9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債務償還比率は、全国平均値及び県平均値、類似団体平均値との比較において、上回っている</a:t>
          </a:r>
          <a:r>
            <a:rPr kumimoji="1" lang="ja-JP" altLang="en-US" sz="1100">
              <a:solidFill>
                <a:schemeClr val="dk1"/>
              </a:solidFill>
              <a:effectLst/>
              <a:latin typeface="+mn-lt"/>
              <a:ea typeface="+mn-ea"/>
              <a:cs typeface="+mn-cs"/>
            </a:rPr>
            <a:t>ものの前年より</a:t>
          </a:r>
          <a:r>
            <a:rPr kumimoji="1" lang="en-US" altLang="ja-JP" sz="1100">
              <a:solidFill>
                <a:schemeClr val="dk1"/>
              </a:solidFill>
              <a:effectLst/>
              <a:latin typeface="+mn-lt"/>
              <a:ea typeface="+mn-ea"/>
              <a:cs typeface="+mn-cs"/>
            </a:rPr>
            <a:t>56.5</a:t>
          </a:r>
          <a:r>
            <a:rPr kumimoji="1" lang="ja-JP" altLang="en-US" sz="1100">
              <a:solidFill>
                <a:schemeClr val="dk1"/>
              </a:solidFill>
              <a:effectLst/>
              <a:latin typeface="+mn-lt"/>
              <a:ea typeface="+mn-ea"/>
              <a:cs typeface="+mn-cs"/>
            </a:rPr>
            <a:t>ポイント減少しているが、これは地方債残高が前年より減少したためである。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年度に改定予定の公共施設等総合管理計画に基づき統廃合も十分に検討し、適切な維持管理に努めることで、地方債残高の抑制を図る必要がある。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D63EB65-213E-4953-8804-9D7AA418953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A649F58B-95B7-4261-A7B4-E7CEDBF8C53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5716F7C-263A-44C8-B780-F35B833F4A2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CC9DCA2C-5828-4F91-B4AF-0290500E5D7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4C2824A0-2CE2-48C3-8044-F53F709439A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5234B20-8426-4BED-8222-08F54475415D}"/>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8749E003-38C5-4D4A-A371-DA2181ACC018}"/>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E97EA3AC-838F-44F2-9D5C-0CF45C14814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DA9CCA01-6ECC-4584-8226-AB53E0BC31F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E3C7CBC-3784-46B8-9F1F-83D8D903243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38BAD618-7065-4CF1-A865-B4EFBE81538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FD221A3E-6D16-4430-B074-0E30E24F142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66665F71-D749-4523-85B4-4F61D1EE001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9844E287-16DA-446F-B2B2-F3ADEAFC223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97B6787A-FFE9-4C62-95F3-51AACB0403FA}"/>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B4D5C82-6DBA-49AE-BD52-A4BE9F1751B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ABAB7FA-63AB-4F08-BE56-62EDF9C8B93F}"/>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7" name="直線コネクタ 126">
          <a:extLst>
            <a:ext uri="{FF2B5EF4-FFF2-40B4-BE49-F238E27FC236}">
              <a16:creationId xmlns:a16="http://schemas.microsoft.com/office/drawing/2014/main" id="{A9F9CCC2-5CC3-42F5-BC76-E4DA1993D184}"/>
            </a:ext>
          </a:extLst>
        </xdr:cNvPr>
        <xdr:cNvCxnSpPr/>
      </xdr:nvCxnSpPr>
      <xdr:spPr>
        <a:xfrm flipV="1">
          <a:off x="14793595" y="4489903"/>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28" name="債務償還比率最小値テキスト">
          <a:extLst>
            <a:ext uri="{FF2B5EF4-FFF2-40B4-BE49-F238E27FC236}">
              <a16:creationId xmlns:a16="http://schemas.microsoft.com/office/drawing/2014/main" id="{1FFD4C0C-385B-4099-9D8F-DC79CD940A35}"/>
            </a:ext>
          </a:extLst>
        </xdr:cNvPr>
        <xdr:cNvSpPr txBox="1"/>
      </xdr:nvSpPr>
      <xdr:spPr>
        <a:xfrm>
          <a:off x="14846300" y="59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29" name="直線コネクタ 128">
          <a:extLst>
            <a:ext uri="{FF2B5EF4-FFF2-40B4-BE49-F238E27FC236}">
              <a16:creationId xmlns:a16="http://schemas.microsoft.com/office/drawing/2014/main" id="{A45EEAF4-ABF2-4C4C-A7D9-4063D2C7826B}"/>
            </a:ext>
          </a:extLst>
        </xdr:cNvPr>
        <xdr:cNvCxnSpPr/>
      </xdr:nvCxnSpPr>
      <xdr:spPr>
        <a:xfrm>
          <a:off x="14706600" y="598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553F7A06-8D46-4965-BC79-1813E5327309}"/>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C98F18FC-2CF4-4A92-BE3E-70F584D5E504}"/>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2" name="債務償還比率平均値テキスト">
          <a:extLst>
            <a:ext uri="{FF2B5EF4-FFF2-40B4-BE49-F238E27FC236}">
              <a16:creationId xmlns:a16="http://schemas.microsoft.com/office/drawing/2014/main" id="{838458F2-D2E2-486F-9862-9809359671A8}"/>
            </a:ext>
          </a:extLst>
        </xdr:cNvPr>
        <xdr:cNvSpPr txBox="1"/>
      </xdr:nvSpPr>
      <xdr:spPr>
        <a:xfrm>
          <a:off x="14846300" y="506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3" name="フローチャート: 判断 132">
          <a:extLst>
            <a:ext uri="{FF2B5EF4-FFF2-40B4-BE49-F238E27FC236}">
              <a16:creationId xmlns:a16="http://schemas.microsoft.com/office/drawing/2014/main" id="{BEFEB42F-37A6-4DC9-88E4-BB8DD8F0D8EC}"/>
            </a:ext>
          </a:extLst>
        </xdr:cNvPr>
        <xdr:cNvSpPr/>
      </xdr:nvSpPr>
      <xdr:spPr>
        <a:xfrm>
          <a:off x="147447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4" name="フローチャート: 判断 133">
          <a:extLst>
            <a:ext uri="{FF2B5EF4-FFF2-40B4-BE49-F238E27FC236}">
              <a16:creationId xmlns:a16="http://schemas.microsoft.com/office/drawing/2014/main" id="{5760B1E8-5575-4E44-BB17-B7A55A8DAF2C}"/>
            </a:ext>
          </a:extLst>
        </xdr:cNvPr>
        <xdr:cNvSpPr/>
      </xdr:nvSpPr>
      <xdr:spPr>
        <a:xfrm>
          <a:off x="14033500" y="520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5" name="フローチャート: 判断 134">
          <a:extLst>
            <a:ext uri="{FF2B5EF4-FFF2-40B4-BE49-F238E27FC236}">
              <a16:creationId xmlns:a16="http://schemas.microsoft.com/office/drawing/2014/main" id="{20A56CA2-0900-4857-9CD7-0C0195BF06CE}"/>
            </a:ext>
          </a:extLst>
        </xdr:cNvPr>
        <xdr:cNvSpPr/>
      </xdr:nvSpPr>
      <xdr:spPr>
        <a:xfrm>
          <a:off x="13271500" y="522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6" name="フローチャート: 判断 135">
          <a:extLst>
            <a:ext uri="{FF2B5EF4-FFF2-40B4-BE49-F238E27FC236}">
              <a16:creationId xmlns:a16="http://schemas.microsoft.com/office/drawing/2014/main" id="{5A799D49-9998-455E-8897-377396A9EC4C}"/>
            </a:ext>
          </a:extLst>
        </xdr:cNvPr>
        <xdr:cNvSpPr/>
      </xdr:nvSpPr>
      <xdr:spPr>
        <a:xfrm>
          <a:off x="12509500" y="5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7" name="フローチャート: 判断 136">
          <a:extLst>
            <a:ext uri="{FF2B5EF4-FFF2-40B4-BE49-F238E27FC236}">
              <a16:creationId xmlns:a16="http://schemas.microsoft.com/office/drawing/2014/main" id="{BC1C3373-8501-4768-B095-1699713D4384}"/>
            </a:ext>
          </a:extLst>
        </xdr:cNvPr>
        <xdr:cNvSpPr/>
      </xdr:nvSpPr>
      <xdr:spPr>
        <a:xfrm>
          <a:off x="11747500" y="5188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633F97A-D4D3-4A42-A3DD-576C25B1752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8B7D2B9-AC2A-4659-903D-5027F0B9A2F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72C47CE-67A6-43EC-8E58-2A6FECD9D81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67F6530-18FB-453E-97E4-38580A24621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A43507A-3D1B-4C95-B8AF-937E425DCAF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2903</xdr:rowOff>
    </xdr:from>
    <xdr:to>
      <xdr:col>76</xdr:col>
      <xdr:colOff>73025</xdr:colOff>
      <xdr:row>32</xdr:row>
      <xdr:rowOff>104503</xdr:rowOff>
    </xdr:to>
    <xdr:sp macro="" textlink="">
      <xdr:nvSpPr>
        <xdr:cNvPr id="143" name="楕円 142">
          <a:extLst>
            <a:ext uri="{FF2B5EF4-FFF2-40B4-BE49-F238E27FC236}">
              <a16:creationId xmlns:a16="http://schemas.microsoft.com/office/drawing/2014/main" id="{6402915D-FB4E-4FD8-90AA-156E3B62A3C9}"/>
            </a:ext>
          </a:extLst>
        </xdr:cNvPr>
        <xdr:cNvSpPr/>
      </xdr:nvSpPr>
      <xdr:spPr>
        <a:xfrm>
          <a:off x="147447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152780</xdr:rowOff>
    </xdr:from>
    <xdr:ext cx="469744" cy="259045"/>
    <xdr:sp macro="" textlink="">
      <xdr:nvSpPr>
        <xdr:cNvPr id="144" name="債務償還比率該当値テキスト">
          <a:extLst>
            <a:ext uri="{FF2B5EF4-FFF2-40B4-BE49-F238E27FC236}">
              <a16:creationId xmlns:a16="http://schemas.microsoft.com/office/drawing/2014/main" id="{2FB4A094-27C5-42F9-8A73-7914FBCD958F}"/>
            </a:ext>
          </a:extLst>
        </xdr:cNvPr>
        <xdr:cNvSpPr txBox="1"/>
      </xdr:nvSpPr>
      <xdr:spPr>
        <a:xfrm>
          <a:off x="14846300" y="546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90034</xdr:rowOff>
    </xdr:from>
    <xdr:to>
      <xdr:col>72</xdr:col>
      <xdr:colOff>123825</xdr:colOff>
      <xdr:row>33</xdr:row>
      <xdr:rowOff>20184</xdr:rowOff>
    </xdr:to>
    <xdr:sp macro="" textlink="">
      <xdr:nvSpPr>
        <xdr:cNvPr id="145" name="楕円 144">
          <a:extLst>
            <a:ext uri="{FF2B5EF4-FFF2-40B4-BE49-F238E27FC236}">
              <a16:creationId xmlns:a16="http://schemas.microsoft.com/office/drawing/2014/main" id="{9CB0BA27-71AA-431F-B53A-8D32C2F2AA86}"/>
            </a:ext>
          </a:extLst>
        </xdr:cNvPr>
        <xdr:cNvSpPr/>
      </xdr:nvSpPr>
      <xdr:spPr>
        <a:xfrm>
          <a:off x="14033500" y="55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53703</xdr:rowOff>
    </xdr:from>
    <xdr:to>
      <xdr:col>76</xdr:col>
      <xdr:colOff>22225</xdr:colOff>
      <xdr:row>32</xdr:row>
      <xdr:rowOff>140834</xdr:rowOff>
    </xdr:to>
    <xdr:cxnSp macro="">
      <xdr:nvCxnSpPr>
        <xdr:cNvPr id="146" name="直線コネクタ 145">
          <a:extLst>
            <a:ext uri="{FF2B5EF4-FFF2-40B4-BE49-F238E27FC236}">
              <a16:creationId xmlns:a16="http://schemas.microsoft.com/office/drawing/2014/main" id="{D88063F6-A130-41F1-AAE1-F1FE5A30044B}"/>
            </a:ext>
          </a:extLst>
        </xdr:cNvPr>
        <xdr:cNvCxnSpPr/>
      </xdr:nvCxnSpPr>
      <xdr:spPr>
        <a:xfrm flipV="1">
          <a:off x="14084300" y="5540103"/>
          <a:ext cx="711200" cy="8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95431</xdr:rowOff>
    </xdr:from>
    <xdr:to>
      <xdr:col>68</xdr:col>
      <xdr:colOff>123825</xdr:colOff>
      <xdr:row>33</xdr:row>
      <xdr:rowOff>25581</xdr:rowOff>
    </xdr:to>
    <xdr:sp macro="" textlink="">
      <xdr:nvSpPr>
        <xdr:cNvPr id="147" name="楕円 146">
          <a:extLst>
            <a:ext uri="{FF2B5EF4-FFF2-40B4-BE49-F238E27FC236}">
              <a16:creationId xmlns:a16="http://schemas.microsoft.com/office/drawing/2014/main" id="{6F2D9162-20EB-480B-BBE0-9FF23152E9AD}"/>
            </a:ext>
          </a:extLst>
        </xdr:cNvPr>
        <xdr:cNvSpPr/>
      </xdr:nvSpPr>
      <xdr:spPr>
        <a:xfrm>
          <a:off x="13271500" y="558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140834</xdr:rowOff>
    </xdr:from>
    <xdr:to>
      <xdr:col>72</xdr:col>
      <xdr:colOff>73025</xdr:colOff>
      <xdr:row>32</xdr:row>
      <xdr:rowOff>146231</xdr:rowOff>
    </xdr:to>
    <xdr:cxnSp macro="">
      <xdr:nvCxnSpPr>
        <xdr:cNvPr id="148" name="直線コネクタ 147">
          <a:extLst>
            <a:ext uri="{FF2B5EF4-FFF2-40B4-BE49-F238E27FC236}">
              <a16:creationId xmlns:a16="http://schemas.microsoft.com/office/drawing/2014/main" id="{A6D169DB-9B40-4AB8-AD22-D790D12F2F0B}"/>
            </a:ext>
          </a:extLst>
        </xdr:cNvPr>
        <xdr:cNvCxnSpPr/>
      </xdr:nvCxnSpPr>
      <xdr:spPr>
        <a:xfrm flipV="1">
          <a:off x="13322300" y="5627234"/>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61504</xdr:rowOff>
    </xdr:from>
    <xdr:to>
      <xdr:col>64</xdr:col>
      <xdr:colOff>123825</xdr:colOff>
      <xdr:row>32</xdr:row>
      <xdr:rowOff>163104</xdr:rowOff>
    </xdr:to>
    <xdr:sp macro="" textlink="">
      <xdr:nvSpPr>
        <xdr:cNvPr id="149" name="楕円 148">
          <a:extLst>
            <a:ext uri="{FF2B5EF4-FFF2-40B4-BE49-F238E27FC236}">
              <a16:creationId xmlns:a16="http://schemas.microsoft.com/office/drawing/2014/main" id="{157CADEE-5D91-43BF-8C23-85D75029F772}"/>
            </a:ext>
          </a:extLst>
        </xdr:cNvPr>
        <xdr:cNvSpPr/>
      </xdr:nvSpPr>
      <xdr:spPr>
        <a:xfrm>
          <a:off x="12509500" y="55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112304</xdr:rowOff>
    </xdr:from>
    <xdr:to>
      <xdr:col>68</xdr:col>
      <xdr:colOff>73025</xdr:colOff>
      <xdr:row>32</xdr:row>
      <xdr:rowOff>146231</xdr:rowOff>
    </xdr:to>
    <xdr:cxnSp macro="">
      <xdr:nvCxnSpPr>
        <xdr:cNvPr id="150" name="直線コネクタ 149">
          <a:extLst>
            <a:ext uri="{FF2B5EF4-FFF2-40B4-BE49-F238E27FC236}">
              <a16:creationId xmlns:a16="http://schemas.microsoft.com/office/drawing/2014/main" id="{759D77BE-1B7E-4F9C-8DE9-B6AAC14CC4DD}"/>
            </a:ext>
          </a:extLst>
        </xdr:cNvPr>
        <xdr:cNvCxnSpPr/>
      </xdr:nvCxnSpPr>
      <xdr:spPr>
        <a:xfrm>
          <a:off x="12560300" y="559870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49439</xdr:rowOff>
    </xdr:from>
    <xdr:to>
      <xdr:col>60</xdr:col>
      <xdr:colOff>123825</xdr:colOff>
      <xdr:row>31</xdr:row>
      <xdr:rowOff>151039</xdr:rowOff>
    </xdr:to>
    <xdr:sp macro="" textlink="">
      <xdr:nvSpPr>
        <xdr:cNvPr id="151" name="楕円 150">
          <a:extLst>
            <a:ext uri="{FF2B5EF4-FFF2-40B4-BE49-F238E27FC236}">
              <a16:creationId xmlns:a16="http://schemas.microsoft.com/office/drawing/2014/main" id="{DA9F76E0-3A53-4BF8-B670-91824AB9EA11}"/>
            </a:ext>
          </a:extLst>
        </xdr:cNvPr>
        <xdr:cNvSpPr/>
      </xdr:nvSpPr>
      <xdr:spPr>
        <a:xfrm>
          <a:off x="11747500" y="536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100239</xdr:rowOff>
    </xdr:from>
    <xdr:to>
      <xdr:col>64</xdr:col>
      <xdr:colOff>73025</xdr:colOff>
      <xdr:row>32</xdr:row>
      <xdr:rowOff>112304</xdr:rowOff>
    </xdr:to>
    <xdr:cxnSp macro="">
      <xdr:nvCxnSpPr>
        <xdr:cNvPr id="152" name="直線コネクタ 151">
          <a:extLst>
            <a:ext uri="{FF2B5EF4-FFF2-40B4-BE49-F238E27FC236}">
              <a16:creationId xmlns:a16="http://schemas.microsoft.com/office/drawing/2014/main" id="{3E81D19D-1BFE-435F-BFA6-3BFEBB4E65EE}"/>
            </a:ext>
          </a:extLst>
        </xdr:cNvPr>
        <xdr:cNvCxnSpPr/>
      </xdr:nvCxnSpPr>
      <xdr:spPr>
        <a:xfrm>
          <a:off x="11798300" y="5415189"/>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3" name="n_1aveValue債務償還比率">
          <a:extLst>
            <a:ext uri="{FF2B5EF4-FFF2-40B4-BE49-F238E27FC236}">
              <a16:creationId xmlns:a16="http://schemas.microsoft.com/office/drawing/2014/main" id="{BA7B4CEF-C6CE-4500-AE44-3CFE933A7DBD}"/>
            </a:ext>
          </a:extLst>
        </xdr:cNvPr>
        <xdr:cNvSpPr txBox="1"/>
      </xdr:nvSpPr>
      <xdr:spPr>
        <a:xfrm>
          <a:off x="13836727" y="498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4" name="n_2aveValue債務償還比率">
          <a:extLst>
            <a:ext uri="{FF2B5EF4-FFF2-40B4-BE49-F238E27FC236}">
              <a16:creationId xmlns:a16="http://schemas.microsoft.com/office/drawing/2014/main" id="{23585356-BC7D-4311-864F-BE981E45D3DC}"/>
            </a:ext>
          </a:extLst>
        </xdr:cNvPr>
        <xdr:cNvSpPr txBox="1"/>
      </xdr:nvSpPr>
      <xdr:spPr>
        <a:xfrm>
          <a:off x="13087427" y="49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7338</xdr:rowOff>
    </xdr:from>
    <xdr:ext cx="469744" cy="259045"/>
    <xdr:sp macro="" textlink="">
      <xdr:nvSpPr>
        <xdr:cNvPr id="155" name="n_3aveValue債務償還比率">
          <a:extLst>
            <a:ext uri="{FF2B5EF4-FFF2-40B4-BE49-F238E27FC236}">
              <a16:creationId xmlns:a16="http://schemas.microsoft.com/office/drawing/2014/main" id="{3DFC2B25-0A39-490D-8749-62C92821E17C}"/>
            </a:ext>
          </a:extLst>
        </xdr:cNvPr>
        <xdr:cNvSpPr txBox="1"/>
      </xdr:nvSpPr>
      <xdr:spPr>
        <a:xfrm>
          <a:off x="12325427" y="497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162904</xdr:rowOff>
    </xdr:from>
    <xdr:ext cx="469744" cy="259045"/>
    <xdr:sp macro="" textlink="">
      <xdr:nvSpPr>
        <xdr:cNvPr id="156" name="n_4aveValue債務償還比率">
          <a:extLst>
            <a:ext uri="{FF2B5EF4-FFF2-40B4-BE49-F238E27FC236}">
              <a16:creationId xmlns:a16="http://schemas.microsoft.com/office/drawing/2014/main" id="{BAAF8601-1D5C-4A98-8631-3500CC9C8DA0}"/>
            </a:ext>
          </a:extLst>
        </xdr:cNvPr>
        <xdr:cNvSpPr txBox="1"/>
      </xdr:nvSpPr>
      <xdr:spPr>
        <a:xfrm>
          <a:off x="11563427" y="496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11311</xdr:rowOff>
    </xdr:from>
    <xdr:ext cx="469744" cy="259045"/>
    <xdr:sp macro="" textlink="">
      <xdr:nvSpPr>
        <xdr:cNvPr id="157" name="n_1mainValue債務償還比率">
          <a:extLst>
            <a:ext uri="{FF2B5EF4-FFF2-40B4-BE49-F238E27FC236}">
              <a16:creationId xmlns:a16="http://schemas.microsoft.com/office/drawing/2014/main" id="{D53DB1C0-137D-4A3F-9999-48EDD41D824A}"/>
            </a:ext>
          </a:extLst>
        </xdr:cNvPr>
        <xdr:cNvSpPr txBox="1"/>
      </xdr:nvSpPr>
      <xdr:spPr>
        <a:xfrm>
          <a:off x="13836727" y="56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16708</xdr:rowOff>
    </xdr:from>
    <xdr:ext cx="469744" cy="259045"/>
    <xdr:sp macro="" textlink="">
      <xdr:nvSpPr>
        <xdr:cNvPr id="158" name="n_2mainValue債務償還比率">
          <a:extLst>
            <a:ext uri="{FF2B5EF4-FFF2-40B4-BE49-F238E27FC236}">
              <a16:creationId xmlns:a16="http://schemas.microsoft.com/office/drawing/2014/main" id="{890B1B76-E65C-4B0B-967A-B421FC7490D9}"/>
            </a:ext>
          </a:extLst>
        </xdr:cNvPr>
        <xdr:cNvSpPr txBox="1"/>
      </xdr:nvSpPr>
      <xdr:spPr>
        <a:xfrm>
          <a:off x="13087427"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154231</xdr:rowOff>
    </xdr:from>
    <xdr:ext cx="469744" cy="259045"/>
    <xdr:sp macro="" textlink="">
      <xdr:nvSpPr>
        <xdr:cNvPr id="159" name="n_3mainValue債務償還比率">
          <a:extLst>
            <a:ext uri="{FF2B5EF4-FFF2-40B4-BE49-F238E27FC236}">
              <a16:creationId xmlns:a16="http://schemas.microsoft.com/office/drawing/2014/main" id="{1C8FEFE0-0B7F-4689-B175-7C8BDC8B57ED}"/>
            </a:ext>
          </a:extLst>
        </xdr:cNvPr>
        <xdr:cNvSpPr txBox="1"/>
      </xdr:nvSpPr>
      <xdr:spPr>
        <a:xfrm>
          <a:off x="12325427" y="56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142166</xdr:rowOff>
    </xdr:from>
    <xdr:ext cx="469744" cy="259045"/>
    <xdr:sp macro="" textlink="">
      <xdr:nvSpPr>
        <xdr:cNvPr id="160" name="n_4mainValue債務償還比率">
          <a:extLst>
            <a:ext uri="{FF2B5EF4-FFF2-40B4-BE49-F238E27FC236}">
              <a16:creationId xmlns:a16="http://schemas.microsoft.com/office/drawing/2014/main" id="{452A28BB-EDED-4DD5-93CA-3782F6D1D42D}"/>
            </a:ext>
          </a:extLst>
        </xdr:cNvPr>
        <xdr:cNvSpPr txBox="1"/>
      </xdr:nvSpPr>
      <xdr:spPr>
        <a:xfrm>
          <a:off x="11563427" y="545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FBD5302-D0F6-460A-BD40-9EE89C475E3E}"/>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2EBAFC3-2661-47E6-BBF3-D767B5683D69}"/>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100ED6D2-BAB1-4EC1-8241-403F540BE09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753B40F6-CED1-45FC-9BF0-5A1CAFD0D24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1315FDFB-D9BF-4978-AE0F-AF3C05BA71C5}"/>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2BDFE68-67BC-41CB-BD35-67BB0BE4D14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D6A6C1-D11C-47A7-BAAF-0FA677B6DB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4D0816F-D329-4948-89DA-9DB354412F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FF6452-8A0C-4591-B1C3-F2504E2AD59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29F178-3CE1-4622-BD68-AFE7BAEAD7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F6E0A0-D265-4140-B54E-7C815D85039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2C2395D-B211-455C-BDE7-052F6338D93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9210908-B76B-475D-83E0-2DF0286551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2E09F3E-8FA6-400E-8BC2-52AA5300D8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6827DE-14DC-401D-BB9D-BCD509BA3F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DAAAC81-204F-4031-97DE-E7F9DA0DF3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99070AB-8F0F-43F6-B22B-0861D1BA73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8395F4-07DC-4574-B5F0-42595259E35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634340-D5AA-4681-BA49-55222D2D54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6B3DBF-C066-4A54-B07F-A9F0399E37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6FF4C1-DC26-41CA-A279-4FA713D95D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CDB2CE-06EC-4465-AA46-A1CA11E350A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FB5911-482D-494F-9DF9-2321BA1ECB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82550A-266A-4551-802A-224705CC5D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C264D2-4699-4428-A597-94C423325D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1C7B9F-9E5F-423B-9376-FC01BE0DC5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688252-B2D8-4D42-B012-699EF36FCF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8680B2-3C75-4A3D-A0F3-7544633B3A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8A0915-45F7-4FEF-85FC-254A4CF489F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B4B638-579C-4CD9-8B29-09D07F0DFD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3E300B-546A-4063-8878-ED5C42561B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3F252FF-E54E-438D-8EEE-15A0882FF3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6E433F-FCD0-497C-959C-7DA0CF04A5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00DE6B1-91E8-46D8-85E9-EAF4D6A496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A49217-0651-4180-A9D4-BE05C9787D7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2A3CF0-D120-4D07-BBF6-E1FF93B0F9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CF81F90-BB17-4803-8A95-7AAECE53186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31F040D-2ED4-4446-B8C3-891C85927D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B2920F-F257-46DA-9267-0195E8877D3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52DF3E-FDFF-4364-84B0-9C6ADBF0AAA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96FF6E-A14C-4B91-BE58-5E32CA26FD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A08101A-EA85-49E8-A21C-C4F776663F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30C275F-17D9-49E6-AE8B-4C30C8A3964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5AADEF-4BBD-44D6-BF45-E808F4FE7FD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A78D2A4-B0D4-4E37-8DEB-2ED82EA58C8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3B37C71-E517-44C6-9C27-78E0BEB5B5A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3A45351-359F-4233-9467-D531615298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3FE365-72FC-4F53-81E3-D140102D06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34E886B-0A70-4ED0-B1F5-29E6A35EFBA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AB10E03-6B92-4273-9386-88C630795F6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D58F142-64DB-4D3F-878A-93A542291EF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D66B5DE-97FE-44B3-8AD9-6F3163750CE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3490689-2F5E-4B61-98D6-06478C5DB9B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A0138D-9857-49F0-A062-6A5538E480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06075C9-6ABF-4302-873C-1F8EEB87967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1BB907B-79F4-4382-912B-A546C596A4F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2EA2BAC-1237-46DA-A9E3-BF72B1840DA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3BCA4E9-52CB-40B5-BAB9-BA1039626AF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E576DFD-D95B-41FC-9054-91BFCF6D5E3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1D61AFF-1848-4F15-9D66-A54287E50DC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46A01AA-6975-4E58-A1CB-542AD77FAC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0AE1EDA-5B52-46B4-A550-8C2BB72A96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13128BF7-04C6-49FD-B931-BF56755C1852}"/>
            </a:ext>
          </a:extLst>
        </xdr:cNvPr>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59D48F-B522-4C48-A327-1EF510183495}"/>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55512DD9-4FDA-4774-8352-44090319BDB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a:extLst>
            <a:ext uri="{FF2B5EF4-FFF2-40B4-BE49-F238E27FC236}">
              <a16:creationId xmlns:a16="http://schemas.microsoft.com/office/drawing/2014/main" id="{7297C960-CFBD-438B-A5BB-A31495961DE5}"/>
            </a:ext>
          </a:extLst>
        </xdr:cNvPr>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a:extLst>
            <a:ext uri="{FF2B5EF4-FFF2-40B4-BE49-F238E27FC236}">
              <a16:creationId xmlns:a16="http://schemas.microsoft.com/office/drawing/2014/main" id="{209EF631-31D7-458C-AB4A-3C935D664C8D}"/>
            </a:ext>
          </a:extLst>
        </xdr:cNvPr>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a:extLst>
            <a:ext uri="{FF2B5EF4-FFF2-40B4-BE49-F238E27FC236}">
              <a16:creationId xmlns:a16="http://schemas.microsoft.com/office/drawing/2014/main" id="{415BF2DD-8A0E-431C-90FC-A637658086E8}"/>
            </a:ext>
          </a:extLst>
        </xdr:cNvPr>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a:extLst>
            <a:ext uri="{FF2B5EF4-FFF2-40B4-BE49-F238E27FC236}">
              <a16:creationId xmlns:a16="http://schemas.microsoft.com/office/drawing/2014/main" id="{879402EB-627A-47DB-A022-1B24D0C3E9CC}"/>
            </a:ext>
          </a:extLst>
        </xdr:cNvPr>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a:extLst>
            <a:ext uri="{FF2B5EF4-FFF2-40B4-BE49-F238E27FC236}">
              <a16:creationId xmlns:a16="http://schemas.microsoft.com/office/drawing/2014/main" id="{B83697B3-4C56-4C1B-9FCE-2CC656454C3D}"/>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a:extLst>
            <a:ext uri="{FF2B5EF4-FFF2-40B4-BE49-F238E27FC236}">
              <a16:creationId xmlns:a16="http://schemas.microsoft.com/office/drawing/2014/main" id="{EDACD52E-0F8C-48BC-B0C1-566C561F6941}"/>
            </a:ext>
          </a:extLst>
        </xdr:cNvPr>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a:extLst>
            <a:ext uri="{FF2B5EF4-FFF2-40B4-BE49-F238E27FC236}">
              <a16:creationId xmlns:a16="http://schemas.microsoft.com/office/drawing/2014/main" id="{5E172F1B-49BF-4798-94A6-C203EDC46211}"/>
            </a:ext>
          </a:extLst>
        </xdr:cNvPr>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B8F0FC84-378F-4225-A4BD-6069B5F72D38}"/>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CB17C6-D55D-4A9F-BFC6-75A4CC21C6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D734D1-AA34-41D0-A9AE-6B014E14D8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920D6B4-0E32-4912-BE3E-32C464C4BA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D48EC2-6CB5-4F25-9DE7-65ADDA54A8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38DF6B6-7A84-4CBD-A87A-5F8B6AC3084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4" name="楕円 73">
          <a:extLst>
            <a:ext uri="{FF2B5EF4-FFF2-40B4-BE49-F238E27FC236}">
              <a16:creationId xmlns:a16="http://schemas.microsoft.com/office/drawing/2014/main" id="{A9F32683-0085-46A4-9074-AD11371C2A94}"/>
            </a:ext>
          </a:extLst>
        </xdr:cNvPr>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5" name="【道路】&#10;有形固定資産減価償却率該当値テキスト">
          <a:extLst>
            <a:ext uri="{FF2B5EF4-FFF2-40B4-BE49-F238E27FC236}">
              <a16:creationId xmlns:a16="http://schemas.microsoft.com/office/drawing/2014/main" id="{73A900E5-10AE-4FA1-91F6-8A6F94D2D93C}"/>
            </a:ext>
          </a:extLst>
        </xdr:cNvPr>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a:extLst>
            <a:ext uri="{FF2B5EF4-FFF2-40B4-BE49-F238E27FC236}">
              <a16:creationId xmlns:a16="http://schemas.microsoft.com/office/drawing/2014/main" id="{6A1B6C2F-B9DA-4267-9A12-900EE07CC74A}"/>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36</xdr:row>
      <xdr:rowOff>76200</xdr:rowOff>
    </xdr:to>
    <xdr:cxnSp macro="">
      <xdr:nvCxnSpPr>
        <xdr:cNvPr id="77" name="直線コネクタ 76">
          <a:extLst>
            <a:ext uri="{FF2B5EF4-FFF2-40B4-BE49-F238E27FC236}">
              <a16:creationId xmlns:a16="http://schemas.microsoft.com/office/drawing/2014/main" id="{CE6B8CF1-F120-4EA5-8B14-F72D622B090F}"/>
            </a:ext>
          </a:extLst>
        </xdr:cNvPr>
        <xdr:cNvCxnSpPr/>
      </xdr:nvCxnSpPr>
      <xdr:spPr>
        <a:xfrm flipV="1">
          <a:off x="3797300" y="62239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id="{B503BC58-BFE2-4867-B0FE-68CD34D59F87}"/>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76200</xdr:rowOff>
    </xdr:to>
    <xdr:cxnSp macro="">
      <xdr:nvCxnSpPr>
        <xdr:cNvPr id="79" name="直線コネクタ 78">
          <a:extLst>
            <a:ext uri="{FF2B5EF4-FFF2-40B4-BE49-F238E27FC236}">
              <a16:creationId xmlns:a16="http://schemas.microsoft.com/office/drawing/2014/main" id="{85DDDDF2-0A1E-417E-AFF6-4F93BC7CDE4B}"/>
            </a:ext>
          </a:extLst>
        </xdr:cNvPr>
        <xdr:cNvCxnSpPr/>
      </xdr:nvCxnSpPr>
      <xdr:spPr>
        <a:xfrm>
          <a:off x="2908300" y="6232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169092</xdr:rowOff>
    </xdr:from>
    <xdr:to>
      <xdr:col>10</xdr:col>
      <xdr:colOff>165100</xdr:colOff>
      <xdr:row>36</xdr:row>
      <xdr:rowOff>99242</xdr:rowOff>
    </xdr:to>
    <xdr:sp macro="" textlink="">
      <xdr:nvSpPr>
        <xdr:cNvPr id="80" name="楕円 79">
          <a:extLst>
            <a:ext uri="{FF2B5EF4-FFF2-40B4-BE49-F238E27FC236}">
              <a16:creationId xmlns:a16="http://schemas.microsoft.com/office/drawing/2014/main" id="{D704E260-104F-4B08-86BE-B9E8FE8342F2}"/>
            </a:ext>
          </a:extLst>
        </xdr:cNvPr>
        <xdr:cNvSpPr/>
      </xdr:nvSpPr>
      <xdr:spPr>
        <a:xfrm>
          <a:off x="19685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48442</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id="{1E1C7D6A-6D3F-4F7C-B79E-187325A3124E}"/>
            </a:ext>
          </a:extLst>
        </xdr:cNvPr>
        <xdr:cNvCxnSpPr/>
      </xdr:nvCxnSpPr>
      <xdr:spPr>
        <a:xfrm>
          <a:off x="2019300" y="62206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a:extLst>
            <a:ext uri="{FF2B5EF4-FFF2-40B4-BE49-F238E27FC236}">
              <a16:creationId xmlns:a16="http://schemas.microsoft.com/office/drawing/2014/main" id="{2936B111-02CA-4200-9114-5F9356A12FC8}"/>
            </a:ext>
          </a:extLst>
        </xdr:cNvPr>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48442</xdr:rowOff>
    </xdr:from>
    <xdr:to>
      <xdr:col>10</xdr:col>
      <xdr:colOff>114300</xdr:colOff>
      <xdr:row>36</xdr:row>
      <xdr:rowOff>141514</xdr:rowOff>
    </xdr:to>
    <xdr:cxnSp macro="">
      <xdr:nvCxnSpPr>
        <xdr:cNvPr id="83" name="直線コネクタ 82">
          <a:extLst>
            <a:ext uri="{FF2B5EF4-FFF2-40B4-BE49-F238E27FC236}">
              <a16:creationId xmlns:a16="http://schemas.microsoft.com/office/drawing/2014/main" id="{D9394407-A768-4BF4-A1C3-67B7433262BE}"/>
            </a:ext>
          </a:extLst>
        </xdr:cNvPr>
        <xdr:cNvCxnSpPr/>
      </xdr:nvCxnSpPr>
      <xdr:spPr>
        <a:xfrm flipV="1">
          <a:off x="1130300" y="622064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a:extLst>
            <a:ext uri="{FF2B5EF4-FFF2-40B4-BE49-F238E27FC236}">
              <a16:creationId xmlns:a16="http://schemas.microsoft.com/office/drawing/2014/main" id="{74A5083E-CF7A-402F-BE44-EFC14A506332}"/>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a:extLst>
            <a:ext uri="{FF2B5EF4-FFF2-40B4-BE49-F238E27FC236}">
              <a16:creationId xmlns:a16="http://schemas.microsoft.com/office/drawing/2014/main" id="{BB63FC5F-E4FC-4198-9DE3-33E5188BD506}"/>
            </a:ext>
          </a:extLst>
        </xdr:cNvPr>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a:extLst>
            <a:ext uri="{FF2B5EF4-FFF2-40B4-BE49-F238E27FC236}">
              <a16:creationId xmlns:a16="http://schemas.microsoft.com/office/drawing/2014/main" id="{098778A1-7FF2-4D9F-93DE-FF8F8A527BD9}"/>
            </a:ext>
          </a:extLst>
        </xdr:cNvPr>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35C37062-E487-4862-9F1B-C658F7DD597A}"/>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道路】&#10;有形固定資産減価償却率">
          <a:extLst>
            <a:ext uri="{FF2B5EF4-FFF2-40B4-BE49-F238E27FC236}">
              <a16:creationId xmlns:a16="http://schemas.microsoft.com/office/drawing/2014/main" id="{6C185AF9-57F9-4139-A308-A839C27989CB}"/>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5796BFD8-85CB-4010-B7FC-4C4817CFEE84}"/>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115769</xdr:rowOff>
    </xdr:from>
    <xdr:ext cx="405111" cy="259045"/>
    <xdr:sp macro="" textlink="">
      <xdr:nvSpPr>
        <xdr:cNvPr id="90" name="n_3mainValue【道路】&#10;有形固定資産減価償却率">
          <a:extLst>
            <a:ext uri="{FF2B5EF4-FFF2-40B4-BE49-F238E27FC236}">
              <a16:creationId xmlns:a16="http://schemas.microsoft.com/office/drawing/2014/main" id="{283FFBCA-FF5E-4BDE-8BE3-639AA55B28AF}"/>
            </a:ext>
          </a:extLst>
        </xdr:cNvPr>
        <xdr:cNvSpPr txBox="1"/>
      </xdr:nvSpPr>
      <xdr:spPr>
        <a:xfrm>
          <a:off x="18167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道路】&#10;有形固定資産減価償却率">
          <a:extLst>
            <a:ext uri="{FF2B5EF4-FFF2-40B4-BE49-F238E27FC236}">
              <a16:creationId xmlns:a16="http://schemas.microsoft.com/office/drawing/2014/main" id="{8B31F28A-9336-4880-BF20-B66B4D1EF48F}"/>
            </a:ext>
          </a:extLst>
        </xdr:cNvPr>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450A525-CD69-4ADB-B29B-D93419B79B7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84A27CC-B86F-4AD4-B880-C63FFF00DA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9F92DE4-F422-4D62-9197-E9525DE12A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B31124A-B4B8-4755-BC55-FC0FD3B0569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7C335E4-C3DE-4698-B734-716EB80AB3E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79E03E-60D9-4929-898A-074AB334215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5C6CDF2-EAF2-480F-9FCF-14CBB39DFA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0C3ADB8-4E8E-4162-A6D9-B19E8002BCD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C4F5E77-8064-4E01-8E2E-6E6EDD20C4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A214AFD-3AC9-49A3-9524-E20C58E9702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52D41A4B-49EB-4877-8205-43B77891CDD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E36FA02-7626-45A2-886C-774BED1E2DE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593004A-A0D1-4E65-99CC-085FB5483F2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71C3328D-6D57-4052-B058-458DDBA01F7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DA03C88-34A6-49C5-AA34-1D445BE2957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46FDEA54-F050-4515-81B6-0EB9FA58B07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88D4197-0212-47B2-847F-D50AB1738A9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5C840E5E-DAA1-4CD4-95AB-EEC90DA869A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FEF8A607-5B99-4D40-A750-78F03B09EB9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D4EDB80-6943-4AFA-8D44-BB23CC9FAB7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81C82E5-6EA3-48A1-B8E1-F0082F1E10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a:extLst>
            <a:ext uri="{FF2B5EF4-FFF2-40B4-BE49-F238E27FC236}">
              <a16:creationId xmlns:a16="http://schemas.microsoft.com/office/drawing/2014/main" id="{F152A15D-809B-4D95-9583-DA1902E1826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4AE37C17-113E-4FB9-ADD8-D64CC048D66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a:extLst>
            <a:ext uri="{FF2B5EF4-FFF2-40B4-BE49-F238E27FC236}">
              <a16:creationId xmlns:a16="http://schemas.microsoft.com/office/drawing/2014/main" id="{1CE4FA9B-E219-4B87-B24B-FFA891AF5E84}"/>
            </a:ext>
          </a:extLst>
        </xdr:cNvPr>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a:extLst>
            <a:ext uri="{FF2B5EF4-FFF2-40B4-BE49-F238E27FC236}">
              <a16:creationId xmlns:a16="http://schemas.microsoft.com/office/drawing/2014/main" id="{A5F48977-905C-47A0-A299-BB64CD03541E}"/>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a:extLst>
            <a:ext uri="{FF2B5EF4-FFF2-40B4-BE49-F238E27FC236}">
              <a16:creationId xmlns:a16="http://schemas.microsoft.com/office/drawing/2014/main" id="{AF5CEDFD-A243-460E-8A9E-C93ABB6B6CB4}"/>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a:extLst>
            <a:ext uri="{FF2B5EF4-FFF2-40B4-BE49-F238E27FC236}">
              <a16:creationId xmlns:a16="http://schemas.microsoft.com/office/drawing/2014/main" id="{492282A8-9283-46FD-98AF-1821497BDE85}"/>
            </a:ext>
          </a:extLst>
        </xdr:cNvPr>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a:extLst>
            <a:ext uri="{FF2B5EF4-FFF2-40B4-BE49-F238E27FC236}">
              <a16:creationId xmlns:a16="http://schemas.microsoft.com/office/drawing/2014/main" id="{B16857AF-7D1D-46F9-A5DA-6D6494D1C6E8}"/>
            </a:ext>
          </a:extLst>
        </xdr:cNvPr>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67771</xdr:rowOff>
    </xdr:from>
    <xdr:ext cx="534377" cy="259045"/>
    <xdr:sp macro="" textlink="">
      <xdr:nvSpPr>
        <xdr:cNvPr id="120" name="【道路】&#10;一人当たり延長平均値テキスト">
          <a:extLst>
            <a:ext uri="{FF2B5EF4-FFF2-40B4-BE49-F238E27FC236}">
              <a16:creationId xmlns:a16="http://schemas.microsoft.com/office/drawing/2014/main" id="{8D74439C-3EFD-464C-BA6A-8F5F6E829F73}"/>
            </a:ext>
          </a:extLst>
        </xdr:cNvPr>
        <xdr:cNvSpPr txBox="1"/>
      </xdr:nvSpPr>
      <xdr:spPr>
        <a:xfrm>
          <a:off x="10515600" y="6925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a:extLst>
            <a:ext uri="{FF2B5EF4-FFF2-40B4-BE49-F238E27FC236}">
              <a16:creationId xmlns:a16="http://schemas.microsoft.com/office/drawing/2014/main" id="{0965D40E-FF59-4B5C-ADD1-51D2196058DF}"/>
            </a:ext>
          </a:extLst>
        </xdr:cNvPr>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a:extLst>
            <a:ext uri="{FF2B5EF4-FFF2-40B4-BE49-F238E27FC236}">
              <a16:creationId xmlns:a16="http://schemas.microsoft.com/office/drawing/2014/main" id="{1190487B-0B47-4E40-BE5B-EED12CE25CD7}"/>
            </a:ext>
          </a:extLst>
        </xdr:cNvPr>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a:extLst>
            <a:ext uri="{FF2B5EF4-FFF2-40B4-BE49-F238E27FC236}">
              <a16:creationId xmlns:a16="http://schemas.microsoft.com/office/drawing/2014/main" id="{A13DE5D7-65D9-4DF5-B43C-6DB21BFC0CAF}"/>
            </a:ext>
          </a:extLst>
        </xdr:cNvPr>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a:extLst>
            <a:ext uri="{FF2B5EF4-FFF2-40B4-BE49-F238E27FC236}">
              <a16:creationId xmlns:a16="http://schemas.microsoft.com/office/drawing/2014/main" id="{62E540A4-07F7-48D0-8212-E75AFDEF3B03}"/>
            </a:ext>
          </a:extLst>
        </xdr:cNvPr>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a:extLst>
            <a:ext uri="{FF2B5EF4-FFF2-40B4-BE49-F238E27FC236}">
              <a16:creationId xmlns:a16="http://schemas.microsoft.com/office/drawing/2014/main" id="{2BFEFCCD-37A5-4A84-9D66-9BC6814F3007}"/>
            </a:ext>
          </a:extLst>
        </xdr:cNvPr>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52AB5E5-FCA7-4070-A9C0-5034917ED4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1C6D218-3FE4-4A13-906E-514C46F3694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61C32F1-0962-4BC6-9A93-CB549D221E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119D096-96EE-4772-9937-92CDB6A3DF1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0CE7D0A-5C49-414D-86CF-32EA9168C5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154331</xdr:rowOff>
    </xdr:from>
    <xdr:to>
      <xdr:col>55</xdr:col>
      <xdr:colOff>50800</xdr:colOff>
      <xdr:row>33</xdr:row>
      <xdr:rowOff>84481</xdr:rowOff>
    </xdr:to>
    <xdr:sp macro="" textlink="">
      <xdr:nvSpPr>
        <xdr:cNvPr id="131" name="楕円 130">
          <a:extLst>
            <a:ext uri="{FF2B5EF4-FFF2-40B4-BE49-F238E27FC236}">
              <a16:creationId xmlns:a16="http://schemas.microsoft.com/office/drawing/2014/main" id="{89C4F77E-9D96-4429-B5CA-EA28CFFFA562}"/>
            </a:ext>
          </a:extLst>
        </xdr:cNvPr>
        <xdr:cNvSpPr/>
      </xdr:nvSpPr>
      <xdr:spPr>
        <a:xfrm>
          <a:off x="10426700" y="564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107358</xdr:rowOff>
    </xdr:from>
    <xdr:ext cx="599010" cy="259045"/>
    <xdr:sp macro="" textlink="">
      <xdr:nvSpPr>
        <xdr:cNvPr id="132" name="【道路】&#10;一人当たり延長該当値テキスト">
          <a:extLst>
            <a:ext uri="{FF2B5EF4-FFF2-40B4-BE49-F238E27FC236}">
              <a16:creationId xmlns:a16="http://schemas.microsoft.com/office/drawing/2014/main" id="{BE6F5B67-633E-46DD-BD12-CF7AE5D8D303}"/>
            </a:ext>
          </a:extLst>
        </xdr:cNvPr>
        <xdr:cNvSpPr txBox="1"/>
      </xdr:nvSpPr>
      <xdr:spPr>
        <a:xfrm>
          <a:off x="10515600" y="559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11621</xdr:rowOff>
    </xdr:from>
    <xdr:to>
      <xdr:col>50</xdr:col>
      <xdr:colOff>165100</xdr:colOff>
      <xdr:row>33</xdr:row>
      <xdr:rowOff>113221</xdr:rowOff>
    </xdr:to>
    <xdr:sp macro="" textlink="">
      <xdr:nvSpPr>
        <xdr:cNvPr id="133" name="楕円 132">
          <a:extLst>
            <a:ext uri="{FF2B5EF4-FFF2-40B4-BE49-F238E27FC236}">
              <a16:creationId xmlns:a16="http://schemas.microsoft.com/office/drawing/2014/main" id="{7606F553-5E75-425D-9501-50A8F6E2889C}"/>
            </a:ext>
          </a:extLst>
        </xdr:cNvPr>
        <xdr:cNvSpPr/>
      </xdr:nvSpPr>
      <xdr:spPr>
        <a:xfrm>
          <a:off x="95885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33681</xdr:rowOff>
    </xdr:from>
    <xdr:to>
      <xdr:col>55</xdr:col>
      <xdr:colOff>0</xdr:colOff>
      <xdr:row>33</xdr:row>
      <xdr:rowOff>62421</xdr:rowOff>
    </xdr:to>
    <xdr:cxnSp macro="">
      <xdr:nvCxnSpPr>
        <xdr:cNvPr id="134" name="直線コネクタ 133">
          <a:extLst>
            <a:ext uri="{FF2B5EF4-FFF2-40B4-BE49-F238E27FC236}">
              <a16:creationId xmlns:a16="http://schemas.microsoft.com/office/drawing/2014/main" id="{DBB477ED-41E1-4F6D-AA01-1CCB28FC593B}"/>
            </a:ext>
          </a:extLst>
        </xdr:cNvPr>
        <xdr:cNvCxnSpPr/>
      </xdr:nvCxnSpPr>
      <xdr:spPr>
        <a:xfrm flipV="1">
          <a:off x="9639300" y="5691531"/>
          <a:ext cx="838200" cy="2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31534</xdr:rowOff>
    </xdr:from>
    <xdr:to>
      <xdr:col>46</xdr:col>
      <xdr:colOff>38100</xdr:colOff>
      <xdr:row>33</xdr:row>
      <xdr:rowOff>133134</xdr:rowOff>
    </xdr:to>
    <xdr:sp macro="" textlink="">
      <xdr:nvSpPr>
        <xdr:cNvPr id="135" name="楕円 134">
          <a:extLst>
            <a:ext uri="{FF2B5EF4-FFF2-40B4-BE49-F238E27FC236}">
              <a16:creationId xmlns:a16="http://schemas.microsoft.com/office/drawing/2014/main" id="{3BA3B283-84EC-42F3-9C67-A88746BA6201}"/>
            </a:ext>
          </a:extLst>
        </xdr:cNvPr>
        <xdr:cNvSpPr/>
      </xdr:nvSpPr>
      <xdr:spPr>
        <a:xfrm>
          <a:off x="8699500" y="56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62421</xdr:rowOff>
    </xdr:from>
    <xdr:to>
      <xdr:col>50</xdr:col>
      <xdr:colOff>114300</xdr:colOff>
      <xdr:row>33</xdr:row>
      <xdr:rowOff>82334</xdr:rowOff>
    </xdr:to>
    <xdr:cxnSp macro="">
      <xdr:nvCxnSpPr>
        <xdr:cNvPr id="136" name="直線コネクタ 135">
          <a:extLst>
            <a:ext uri="{FF2B5EF4-FFF2-40B4-BE49-F238E27FC236}">
              <a16:creationId xmlns:a16="http://schemas.microsoft.com/office/drawing/2014/main" id="{4A9D86A3-1194-487A-B24B-4FCFDC8D084F}"/>
            </a:ext>
          </a:extLst>
        </xdr:cNvPr>
        <xdr:cNvCxnSpPr/>
      </xdr:nvCxnSpPr>
      <xdr:spPr>
        <a:xfrm flipV="1">
          <a:off x="8750300" y="5720271"/>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114135</xdr:rowOff>
    </xdr:from>
    <xdr:to>
      <xdr:col>41</xdr:col>
      <xdr:colOff>101600</xdr:colOff>
      <xdr:row>40</xdr:row>
      <xdr:rowOff>44285</xdr:rowOff>
    </xdr:to>
    <xdr:sp macro="" textlink="">
      <xdr:nvSpPr>
        <xdr:cNvPr id="137" name="楕円 136">
          <a:extLst>
            <a:ext uri="{FF2B5EF4-FFF2-40B4-BE49-F238E27FC236}">
              <a16:creationId xmlns:a16="http://schemas.microsoft.com/office/drawing/2014/main" id="{148C6513-8429-4DFE-AC6D-6A10D58E2398}"/>
            </a:ext>
          </a:extLst>
        </xdr:cNvPr>
        <xdr:cNvSpPr/>
      </xdr:nvSpPr>
      <xdr:spPr>
        <a:xfrm>
          <a:off x="7810500" y="680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82334</xdr:rowOff>
    </xdr:from>
    <xdr:to>
      <xdr:col>45</xdr:col>
      <xdr:colOff>177800</xdr:colOff>
      <xdr:row>39</xdr:row>
      <xdr:rowOff>164935</xdr:rowOff>
    </xdr:to>
    <xdr:cxnSp macro="">
      <xdr:nvCxnSpPr>
        <xdr:cNvPr id="138" name="直線コネクタ 137">
          <a:extLst>
            <a:ext uri="{FF2B5EF4-FFF2-40B4-BE49-F238E27FC236}">
              <a16:creationId xmlns:a16="http://schemas.microsoft.com/office/drawing/2014/main" id="{2DD9F0D3-4BBA-491A-919F-290B166EE131}"/>
            </a:ext>
          </a:extLst>
        </xdr:cNvPr>
        <xdr:cNvCxnSpPr/>
      </xdr:nvCxnSpPr>
      <xdr:spPr>
        <a:xfrm flipV="1">
          <a:off x="7861300" y="5740184"/>
          <a:ext cx="889000" cy="111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123393</xdr:rowOff>
    </xdr:from>
    <xdr:to>
      <xdr:col>36</xdr:col>
      <xdr:colOff>165100</xdr:colOff>
      <xdr:row>40</xdr:row>
      <xdr:rowOff>53543</xdr:rowOff>
    </xdr:to>
    <xdr:sp macro="" textlink="">
      <xdr:nvSpPr>
        <xdr:cNvPr id="139" name="楕円 138">
          <a:extLst>
            <a:ext uri="{FF2B5EF4-FFF2-40B4-BE49-F238E27FC236}">
              <a16:creationId xmlns:a16="http://schemas.microsoft.com/office/drawing/2014/main" id="{4150E216-4985-4E8B-B9CF-16D1DED1FC6B}"/>
            </a:ext>
          </a:extLst>
        </xdr:cNvPr>
        <xdr:cNvSpPr/>
      </xdr:nvSpPr>
      <xdr:spPr>
        <a:xfrm>
          <a:off x="6921500" y="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164935</xdr:rowOff>
    </xdr:from>
    <xdr:to>
      <xdr:col>41</xdr:col>
      <xdr:colOff>50800</xdr:colOff>
      <xdr:row>40</xdr:row>
      <xdr:rowOff>2743</xdr:rowOff>
    </xdr:to>
    <xdr:cxnSp macro="">
      <xdr:nvCxnSpPr>
        <xdr:cNvPr id="140" name="直線コネクタ 139">
          <a:extLst>
            <a:ext uri="{FF2B5EF4-FFF2-40B4-BE49-F238E27FC236}">
              <a16:creationId xmlns:a16="http://schemas.microsoft.com/office/drawing/2014/main" id="{97EACEAF-F617-41E5-8301-30A9B4889EE4}"/>
            </a:ext>
          </a:extLst>
        </xdr:cNvPr>
        <xdr:cNvCxnSpPr/>
      </xdr:nvCxnSpPr>
      <xdr:spPr>
        <a:xfrm flipV="1">
          <a:off x="6972300" y="685148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168521</xdr:rowOff>
    </xdr:from>
    <xdr:ext cx="534377" cy="259045"/>
    <xdr:sp macro="" textlink="">
      <xdr:nvSpPr>
        <xdr:cNvPr id="141" name="n_1aveValue【道路】&#10;一人当たり延長">
          <a:extLst>
            <a:ext uri="{FF2B5EF4-FFF2-40B4-BE49-F238E27FC236}">
              <a16:creationId xmlns:a16="http://schemas.microsoft.com/office/drawing/2014/main" id="{D5BD19EA-0606-483D-9F74-521DB8DED2DE}"/>
            </a:ext>
          </a:extLst>
        </xdr:cNvPr>
        <xdr:cNvSpPr txBox="1"/>
      </xdr:nvSpPr>
      <xdr:spPr>
        <a:xfrm>
          <a:off x="93594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169206</xdr:rowOff>
    </xdr:from>
    <xdr:ext cx="534377" cy="259045"/>
    <xdr:sp macro="" textlink="">
      <xdr:nvSpPr>
        <xdr:cNvPr id="142" name="n_2aveValue【道路】&#10;一人当たり延長">
          <a:extLst>
            <a:ext uri="{FF2B5EF4-FFF2-40B4-BE49-F238E27FC236}">
              <a16:creationId xmlns:a16="http://schemas.microsoft.com/office/drawing/2014/main" id="{FE401A5B-9EA1-448D-9575-F75C85D54DDB}"/>
            </a:ext>
          </a:extLst>
        </xdr:cNvPr>
        <xdr:cNvSpPr txBox="1"/>
      </xdr:nvSpPr>
      <xdr:spPr>
        <a:xfrm>
          <a:off x="8483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34294</xdr:rowOff>
    </xdr:from>
    <xdr:ext cx="534377" cy="259045"/>
    <xdr:sp macro="" textlink="">
      <xdr:nvSpPr>
        <xdr:cNvPr id="143" name="n_3aveValue【道路】&#10;一人当たり延長">
          <a:extLst>
            <a:ext uri="{FF2B5EF4-FFF2-40B4-BE49-F238E27FC236}">
              <a16:creationId xmlns:a16="http://schemas.microsoft.com/office/drawing/2014/main" id="{B947D7F3-D690-410E-BACF-6E5F54911A11}"/>
            </a:ext>
          </a:extLst>
        </xdr:cNvPr>
        <xdr:cNvSpPr txBox="1"/>
      </xdr:nvSpPr>
      <xdr:spPr>
        <a:xfrm>
          <a:off x="7594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41165</xdr:rowOff>
    </xdr:from>
    <xdr:ext cx="534377" cy="259045"/>
    <xdr:sp macro="" textlink="">
      <xdr:nvSpPr>
        <xdr:cNvPr id="144" name="n_4aveValue【道路】&#10;一人当たり延長">
          <a:extLst>
            <a:ext uri="{FF2B5EF4-FFF2-40B4-BE49-F238E27FC236}">
              <a16:creationId xmlns:a16="http://schemas.microsoft.com/office/drawing/2014/main" id="{4DF316B9-A5BC-4332-B5D5-84E20253D8C7}"/>
            </a:ext>
          </a:extLst>
        </xdr:cNvPr>
        <xdr:cNvSpPr txBox="1"/>
      </xdr:nvSpPr>
      <xdr:spPr>
        <a:xfrm>
          <a:off x="6705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129748</xdr:rowOff>
    </xdr:from>
    <xdr:ext cx="599010" cy="259045"/>
    <xdr:sp macro="" textlink="">
      <xdr:nvSpPr>
        <xdr:cNvPr id="145" name="n_1mainValue【道路】&#10;一人当たり延長">
          <a:extLst>
            <a:ext uri="{FF2B5EF4-FFF2-40B4-BE49-F238E27FC236}">
              <a16:creationId xmlns:a16="http://schemas.microsoft.com/office/drawing/2014/main" id="{F6AE1655-DAE4-4FF4-8C72-A2AD3A57A31B}"/>
            </a:ext>
          </a:extLst>
        </xdr:cNvPr>
        <xdr:cNvSpPr txBox="1"/>
      </xdr:nvSpPr>
      <xdr:spPr>
        <a:xfrm>
          <a:off x="9327094" y="544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31</xdr:row>
      <xdr:rowOff>149661</xdr:rowOff>
    </xdr:from>
    <xdr:ext cx="599010" cy="259045"/>
    <xdr:sp macro="" textlink="">
      <xdr:nvSpPr>
        <xdr:cNvPr id="146" name="n_2mainValue【道路】&#10;一人当たり延長">
          <a:extLst>
            <a:ext uri="{FF2B5EF4-FFF2-40B4-BE49-F238E27FC236}">
              <a16:creationId xmlns:a16="http://schemas.microsoft.com/office/drawing/2014/main" id="{B83FEFE1-4B6E-4F8D-B75A-74CA138AB702}"/>
            </a:ext>
          </a:extLst>
        </xdr:cNvPr>
        <xdr:cNvSpPr txBox="1"/>
      </xdr:nvSpPr>
      <xdr:spPr>
        <a:xfrm>
          <a:off x="8450794" y="54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60812</xdr:rowOff>
    </xdr:from>
    <xdr:ext cx="534377" cy="259045"/>
    <xdr:sp macro="" textlink="">
      <xdr:nvSpPr>
        <xdr:cNvPr id="147" name="n_3mainValue【道路】&#10;一人当たり延長">
          <a:extLst>
            <a:ext uri="{FF2B5EF4-FFF2-40B4-BE49-F238E27FC236}">
              <a16:creationId xmlns:a16="http://schemas.microsoft.com/office/drawing/2014/main" id="{AB3080D7-8093-4F1B-9220-D32FCC089467}"/>
            </a:ext>
          </a:extLst>
        </xdr:cNvPr>
        <xdr:cNvSpPr txBox="1"/>
      </xdr:nvSpPr>
      <xdr:spPr>
        <a:xfrm>
          <a:off x="7594111"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70070</xdr:rowOff>
    </xdr:from>
    <xdr:ext cx="534377" cy="259045"/>
    <xdr:sp macro="" textlink="">
      <xdr:nvSpPr>
        <xdr:cNvPr id="148" name="n_4mainValue【道路】&#10;一人当たり延長">
          <a:extLst>
            <a:ext uri="{FF2B5EF4-FFF2-40B4-BE49-F238E27FC236}">
              <a16:creationId xmlns:a16="http://schemas.microsoft.com/office/drawing/2014/main" id="{ED1B3C64-9ABB-4914-BBCE-5B0F24005B81}"/>
            </a:ext>
          </a:extLst>
        </xdr:cNvPr>
        <xdr:cNvSpPr txBox="1"/>
      </xdr:nvSpPr>
      <xdr:spPr>
        <a:xfrm>
          <a:off x="6705111" y="65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028DB79-1023-40CB-BDF1-267771FDDF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423AF4E-1580-4403-AAB9-F797548BCE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B252366-7CB4-4FE3-8B6C-E7371B41A9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5E0C1B2-1826-478A-91AD-A291619AE7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AE9F6C4-731F-4E92-AE6C-29AE4B8427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4451BE7-F026-47CE-810B-11962F658A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EE3D44B-A2B9-48AC-A968-1B881EECEAA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5A51C04-8E7B-46A1-93C5-0D2E3A4603A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4B4121E-F9A2-4D44-9EC9-8C329D4C2EA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358FC45-3AF8-41BF-9B9A-EC1D0C2C0A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CB09441-9685-4923-96C7-34FC1307B5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CB83E11B-2864-4C43-99C3-9427C0ADDDA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BEDA0E19-0A15-4748-9FD9-F90C21BE266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DFA2E13D-9FA6-4DB1-9F22-93091199BF1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69EC5167-1440-4CB7-81D0-4CEC7F9AE1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B09A7898-9B26-48AC-8C5B-EBBEC725815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F53491A9-2048-4681-9CB7-E279C86675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18B698EC-CFC4-4055-B59E-D922A681B34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6650095-1B48-42F0-BE2E-C808636200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EAD0A79-F30D-4690-AA84-7FF9B218261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a:extLst>
            <a:ext uri="{FF2B5EF4-FFF2-40B4-BE49-F238E27FC236}">
              <a16:creationId xmlns:a16="http://schemas.microsoft.com/office/drawing/2014/main" id="{72D4CBF7-F043-43D7-BB3A-242AEFE77FBA}"/>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54A45FC-D9C2-4ED4-A0EB-F264C178081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63751F1-08F2-41C9-8F09-BC9679D311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a:extLst>
            <a:ext uri="{FF2B5EF4-FFF2-40B4-BE49-F238E27FC236}">
              <a16:creationId xmlns:a16="http://schemas.microsoft.com/office/drawing/2014/main" id="{8E850CFC-7B2C-48DB-8387-06565DEED12B}"/>
            </a:ext>
          </a:extLst>
        </xdr:cNvPr>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4F7C0DD-C6E5-4F82-9A37-BBED208068E9}"/>
            </a:ext>
          </a:extLst>
        </xdr:cNvPr>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a:extLst>
            <a:ext uri="{FF2B5EF4-FFF2-40B4-BE49-F238E27FC236}">
              <a16:creationId xmlns:a16="http://schemas.microsoft.com/office/drawing/2014/main" id="{450ED74A-4870-4D84-B62E-707D2BDB95EB}"/>
            </a:ext>
          </a:extLst>
        </xdr:cNvPr>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B3E7462-65AB-4CCF-A8B6-6DDD5CDA0AB3}"/>
            </a:ext>
          </a:extLst>
        </xdr:cNvPr>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a:extLst>
            <a:ext uri="{FF2B5EF4-FFF2-40B4-BE49-F238E27FC236}">
              <a16:creationId xmlns:a16="http://schemas.microsoft.com/office/drawing/2014/main" id="{49601B7D-1A63-42CD-954F-8B6B58BFA420}"/>
            </a:ext>
          </a:extLst>
        </xdr:cNvPr>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E9AC30D9-E7AE-42BD-AB98-E077EA6F7188}"/>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a:extLst>
            <a:ext uri="{FF2B5EF4-FFF2-40B4-BE49-F238E27FC236}">
              <a16:creationId xmlns:a16="http://schemas.microsoft.com/office/drawing/2014/main" id="{4E994D2C-7F61-4DD2-81F8-A810E694A004}"/>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a:extLst>
            <a:ext uri="{FF2B5EF4-FFF2-40B4-BE49-F238E27FC236}">
              <a16:creationId xmlns:a16="http://schemas.microsoft.com/office/drawing/2014/main" id="{CB4BADAA-B690-4263-BFB3-815FEF663DE2}"/>
            </a:ext>
          </a:extLst>
        </xdr:cNvPr>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a:extLst>
            <a:ext uri="{FF2B5EF4-FFF2-40B4-BE49-F238E27FC236}">
              <a16:creationId xmlns:a16="http://schemas.microsoft.com/office/drawing/2014/main" id="{BBAD50C5-3136-41CF-9BAB-1B266F3D61FB}"/>
            </a:ext>
          </a:extLst>
        </xdr:cNvPr>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a:extLst>
            <a:ext uri="{FF2B5EF4-FFF2-40B4-BE49-F238E27FC236}">
              <a16:creationId xmlns:a16="http://schemas.microsoft.com/office/drawing/2014/main" id="{76482CE7-90A2-49A1-8F8E-C64141A95963}"/>
            </a:ext>
          </a:extLst>
        </xdr:cNvPr>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a:extLst>
            <a:ext uri="{FF2B5EF4-FFF2-40B4-BE49-F238E27FC236}">
              <a16:creationId xmlns:a16="http://schemas.microsoft.com/office/drawing/2014/main" id="{91336963-E5DB-4FB9-947C-AEFCF08F9429}"/>
            </a:ext>
          </a:extLst>
        </xdr:cNvPr>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16661D0-AEC1-44D5-B24D-2BEE8B8EAE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2E2211-B0BA-4EE3-B8F3-C4986E506A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D08CF45-B179-49D5-8650-C57872A256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975FA07-E01E-401A-871C-570572D881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26CA20F-9171-4A35-98CE-A8CA2C3CB40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128270</xdr:rowOff>
    </xdr:from>
    <xdr:to>
      <xdr:col>24</xdr:col>
      <xdr:colOff>114300</xdr:colOff>
      <xdr:row>56</xdr:row>
      <xdr:rowOff>58420</xdr:rowOff>
    </xdr:to>
    <xdr:sp macro="" textlink="">
      <xdr:nvSpPr>
        <xdr:cNvPr id="188" name="楕円 187">
          <a:extLst>
            <a:ext uri="{FF2B5EF4-FFF2-40B4-BE49-F238E27FC236}">
              <a16:creationId xmlns:a16="http://schemas.microsoft.com/office/drawing/2014/main" id="{49B34AA4-DE37-4A2E-8205-F857754BAC96}"/>
            </a:ext>
          </a:extLst>
        </xdr:cNvPr>
        <xdr:cNvSpPr/>
      </xdr:nvSpPr>
      <xdr:spPr>
        <a:xfrm>
          <a:off x="4584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81297</xdr:rowOff>
    </xdr:from>
    <xdr:ext cx="340478" cy="259045"/>
    <xdr:sp macro="" textlink="">
      <xdr:nvSpPr>
        <xdr:cNvPr id="189" name="【橋りょう・トンネル】&#10;有形固定資産減価償却率該当値テキスト">
          <a:extLst>
            <a:ext uri="{FF2B5EF4-FFF2-40B4-BE49-F238E27FC236}">
              <a16:creationId xmlns:a16="http://schemas.microsoft.com/office/drawing/2014/main" id="{37E34E0A-9C36-47CC-BEEA-BC63FDA0728F}"/>
            </a:ext>
          </a:extLst>
        </xdr:cNvPr>
        <xdr:cNvSpPr txBox="1"/>
      </xdr:nvSpPr>
      <xdr:spPr>
        <a:xfrm>
          <a:off x="4673600" y="9511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126365</xdr:rowOff>
    </xdr:from>
    <xdr:to>
      <xdr:col>20</xdr:col>
      <xdr:colOff>38100</xdr:colOff>
      <xdr:row>56</xdr:row>
      <xdr:rowOff>56515</xdr:rowOff>
    </xdr:to>
    <xdr:sp macro="" textlink="">
      <xdr:nvSpPr>
        <xdr:cNvPr id="190" name="楕円 189">
          <a:extLst>
            <a:ext uri="{FF2B5EF4-FFF2-40B4-BE49-F238E27FC236}">
              <a16:creationId xmlns:a16="http://schemas.microsoft.com/office/drawing/2014/main" id="{86A5430E-2786-4901-9A30-5374FE3BFB19}"/>
            </a:ext>
          </a:extLst>
        </xdr:cNvPr>
        <xdr:cNvSpPr/>
      </xdr:nvSpPr>
      <xdr:spPr>
        <a:xfrm>
          <a:off x="37465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5715</xdr:rowOff>
    </xdr:from>
    <xdr:to>
      <xdr:col>24</xdr:col>
      <xdr:colOff>63500</xdr:colOff>
      <xdr:row>56</xdr:row>
      <xdr:rowOff>7620</xdr:rowOff>
    </xdr:to>
    <xdr:cxnSp macro="">
      <xdr:nvCxnSpPr>
        <xdr:cNvPr id="191" name="直線コネクタ 190">
          <a:extLst>
            <a:ext uri="{FF2B5EF4-FFF2-40B4-BE49-F238E27FC236}">
              <a16:creationId xmlns:a16="http://schemas.microsoft.com/office/drawing/2014/main" id="{AEB1703E-4AF3-47E7-AC9B-F91EC74FCB02}"/>
            </a:ext>
          </a:extLst>
        </xdr:cNvPr>
        <xdr:cNvCxnSpPr/>
      </xdr:nvCxnSpPr>
      <xdr:spPr>
        <a:xfrm>
          <a:off x="3797300" y="96069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107315</xdr:rowOff>
    </xdr:from>
    <xdr:to>
      <xdr:col>15</xdr:col>
      <xdr:colOff>101600</xdr:colOff>
      <xdr:row>56</xdr:row>
      <xdr:rowOff>37465</xdr:rowOff>
    </xdr:to>
    <xdr:sp macro="" textlink="">
      <xdr:nvSpPr>
        <xdr:cNvPr id="192" name="楕円 191">
          <a:extLst>
            <a:ext uri="{FF2B5EF4-FFF2-40B4-BE49-F238E27FC236}">
              <a16:creationId xmlns:a16="http://schemas.microsoft.com/office/drawing/2014/main" id="{4C817D52-AFA9-41BC-AC0A-FE97F035CD91}"/>
            </a:ext>
          </a:extLst>
        </xdr:cNvPr>
        <xdr:cNvSpPr/>
      </xdr:nvSpPr>
      <xdr:spPr>
        <a:xfrm>
          <a:off x="2857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158115</xdr:rowOff>
    </xdr:from>
    <xdr:to>
      <xdr:col>19</xdr:col>
      <xdr:colOff>177800</xdr:colOff>
      <xdr:row>56</xdr:row>
      <xdr:rowOff>5715</xdr:rowOff>
    </xdr:to>
    <xdr:cxnSp macro="">
      <xdr:nvCxnSpPr>
        <xdr:cNvPr id="193" name="直線コネクタ 192">
          <a:extLst>
            <a:ext uri="{FF2B5EF4-FFF2-40B4-BE49-F238E27FC236}">
              <a16:creationId xmlns:a16="http://schemas.microsoft.com/office/drawing/2014/main" id="{6CFE341E-24A3-4ECC-9C8C-B9649085D9DE}"/>
            </a:ext>
          </a:extLst>
        </xdr:cNvPr>
        <xdr:cNvCxnSpPr/>
      </xdr:nvCxnSpPr>
      <xdr:spPr>
        <a:xfrm>
          <a:off x="2908300" y="95878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88265</xdr:rowOff>
    </xdr:from>
    <xdr:to>
      <xdr:col>10</xdr:col>
      <xdr:colOff>165100</xdr:colOff>
      <xdr:row>56</xdr:row>
      <xdr:rowOff>18415</xdr:rowOff>
    </xdr:to>
    <xdr:sp macro="" textlink="">
      <xdr:nvSpPr>
        <xdr:cNvPr id="194" name="楕円 193">
          <a:extLst>
            <a:ext uri="{FF2B5EF4-FFF2-40B4-BE49-F238E27FC236}">
              <a16:creationId xmlns:a16="http://schemas.microsoft.com/office/drawing/2014/main" id="{7B2F79A3-252B-4DC9-8583-4649B10E0C59}"/>
            </a:ext>
          </a:extLst>
        </xdr:cNvPr>
        <xdr:cNvSpPr/>
      </xdr:nvSpPr>
      <xdr:spPr>
        <a:xfrm>
          <a:off x="1968500" y="95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139065</xdr:rowOff>
    </xdr:from>
    <xdr:to>
      <xdr:col>15</xdr:col>
      <xdr:colOff>50800</xdr:colOff>
      <xdr:row>55</xdr:row>
      <xdr:rowOff>158115</xdr:rowOff>
    </xdr:to>
    <xdr:cxnSp macro="">
      <xdr:nvCxnSpPr>
        <xdr:cNvPr id="195" name="直線コネクタ 194">
          <a:extLst>
            <a:ext uri="{FF2B5EF4-FFF2-40B4-BE49-F238E27FC236}">
              <a16:creationId xmlns:a16="http://schemas.microsoft.com/office/drawing/2014/main" id="{7A0AE5DE-2F41-4699-9013-D572C1EBFF9C}"/>
            </a:ext>
          </a:extLst>
        </xdr:cNvPr>
        <xdr:cNvCxnSpPr/>
      </xdr:nvCxnSpPr>
      <xdr:spPr>
        <a:xfrm>
          <a:off x="2019300" y="956881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6" name="楕円 195">
          <a:extLst>
            <a:ext uri="{FF2B5EF4-FFF2-40B4-BE49-F238E27FC236}">
              <a16:creationId xmlns:a16="http://schemas.microsoft.com/office/drawing/2014/main" id="{02D7DFE3-4760-4D94-9E44-40C80C26759A}"/>
            </a:ext>
          </a:extLst>
        </xdr:cNvPr>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139065</xdr:rowOff>
    </xdr:from>
    <xdr:to>
      <xdr:col>10</xdr:col>
      <xdr:colOff>114300</xdr:colOff>
      <xdr:row>60</xdr:row>
      <xdr:rowOff>139065</xdr:rowOff>
    </xdr:to>
    <xdr:cxnSp macro="">
      <xdr:nvCxnSpPr>
        <xdr:cNvPr id="197" name="直線コネクタ 196">
          <a:extLst>
            <a:ext uri="{FF2B5EF4-FFF2-40B4-BE49-F238E27FC236}">
              <a16:creationId xmlns:a16="http://schemas.microsoft.com/office/drawing/2014/main" id="{7FD2BFAA-6E85-4EE7-9E9C-2D55BCD759E4}"/>
            </a:ext>
          </a:extLst>
        </xdr:cNvPr>
        <xdr:cNvCxnSpPr/>
      </xdr:nvCxnSpPr>
      <xdr:spPr>
        <a:xfrm flipV="1">
          <a:off x="1130300" y="9568815"/>
          <a:ext cx="889000" cy="85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7637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86B2DA8-BB79-44EA-89E2-44B13FA795B1}"/>
            </a:ext>
          </a:extLst>
        </xdr:cNvPr>
        <xdr:cNvSpPr txBox="1"/>
      </xdr:nvSpPr>
      <xdr:spPr>
        <a:xfrm>
          <a:off x="3582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146702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CC6988D-9A1C-4CE2-A5DF-4200F42BF0F5}"/>
            </a:ext>
          </a:extLst>
        </xdr:cNvPr>
        <xdr:cNvSpPr txBox="1"/>
      </xdr:nvSpPr>
      <xdr:spPr>
        <a:xfrm>
          <a:off x="2705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120032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81D01E7A-14E2-4977-B378-00861D4727F8}"/>
            </a:ext>
          </a:extLst>
        </xdr:cNvPr>
        <xdr:cNvSpPr txBox="1"/>
      </xdr:nvSpPr>
      <xdr:spPr>
        <a:xfrm>
          <a:off x="1816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123842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5C2B5B2-9235-4D19-ABA3-7456F36E4F29}"/>
            </a:ext>
          </a:extLst>
        </xdr:cNvPr>
        <xdr:cNvSpPr txBox="1"/>
      </xdr:nvSpPr>
      <xdr:spPr>
        <a:xfrm>
          <a:off x="927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73042</xdr:rowOff>
    </xdr:from>
    <xdr:ext cx="340478" cy="259045"/>
    <xdr:sp macro="" textlink="">
      <xdr:nvSpPr>
        <xdr:cNvPr id="202" name="n_1mainValue【橋りょう・トンネル】&#10;有形固定資産減価償却率">
          <a:extLst>
            <a:ext uri="{FF2B5EF4-FFF2-40B4-BE49-F238E27FC236}">
              <a16:creationId xmlns:a16="http://schemas.microsoft.com/office/drawing/2014/main" id="{2F67F7CE-C491-4429-8B26-A8C36B2C2B17}"/>
            </a:ext>
          </a:extLst>
        </xdr:cNvPr>
        <xdr:cNvSpPr txBox="1"/>
      </xdr:nvSpPr>
      <xdr:spPr>
        <a:xfrm>
          <a:off x="3614361" y="93313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53992</xdr:rowOff>
    </xdr:from>
    <xdr:ext cx="340478" cy="259045"/>
    <xdr:sp macro="" textlink="">
      <xdr:nvSpPr>
        <xdr:cNvPr id="203" name="n_2mainValue【橋りょう・トンネル】&#10;有形固定資産減価償却率">
          <a:extLst>
            <a:ext uri="{FF2B5EF4-FFF2-40B4-BE49-F238E27FC236}">
              <a16:creationId xmlns:a16="http://schemas.microsoft.com/office/drawing/2014/main" id="{35C099DC-B4AE-4311-8396-516AD1A8D869}"/>
            </a:ext>
          </a:extLst>
        </xdr:cNvPr>
        <xdr:cNvSpPr txBox="1"/>
      </xdr:nvSpPr>
      <xdr:spPr>
        <a:xfrm>
          <a:off x="2738061" y="9312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34942</xdr:rowOff>
    </xdr:from>
    <xdr:ext cx="340478" cy="259045"/>
    <xdr:sp macro="" textlink="">
      <xdr:nvSpPr>
        <xdr:cNvPr id="204" name="n_3mainValue【橋りょう・トンネル】&#10;有形固定資産減価償却率">
          <a:extLst>
            <a:ext uri="{FF2B5EF4-FFF2-40B4-BE49-F238E27FC236}">
              <a16:creationId xmlns:a16="http://schemas.microsoft.com/office/drawing/2014/main" id="{358CDB9A-DCF5-4141-BF75-FC4EBDBE3368}"/>
            </a:ext>
          </a:extLst>
        </xdr:cNvPr>
        <xdr:cNvSpPr txBox="1"/>
      </xdr:nvSpPr>
      <xdr:spPr>
        <a:xfrm>
          <a:off x="1849061" y="9293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34942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9F921F3-EF5A-413A-ADB6-F5BBE305CDCB}"/>
            </a:ext>
          </a:extLst>
        </xdr:cNvPr>
        <xdr:cNvSpPr txBox="1"/>
      </xdr:nvSpPr>
      <xdr:spPr>
        <a:xfrm>
          <a:off x="927744" y="1015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ED8EC14-2E19-456E-9CCA-86F5B28D14F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230BA999-2287-4711-AA21-F265CF81942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E679786-683D-404D-B4D7-1F1355AA14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2E6101B-DCD5-43C1-B248-8963044623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3B4CA53-F97B-4D8A-BD5B-93A02FEB18A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A58B149-BCE1-4410-A6A8-EC02611E5D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BD1A5A7-E355-4B59-B715-69561450092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2F627AB-1A44-481B-9B12-C047A37BAE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74C0EF73-180D-4E03-BE62-A0991469E87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26C1252-7691-455D-8ED4-49ABB0A1B36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BB11079E-3A97-40C1-BDD6-B77A8FC0DFE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663098B5-EB0E-47B7-8278-5235A187874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D82B1F7-8A15-4035-8CF5-A3D383816E2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E6F1BC01-8EB7-4C8A-8AD6-3E394A8145D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D5CC9125-29DB-49F3-9B10-2864105D50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49FD4DC4-A7FA-434A-8098-A9FE72EDC8E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A958A3C9-806B-476C-B4B0-BAECD1773A59}"/>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61C361DB-B2D0-4721-923D-F35279C88EDB}"/>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A4B834C8-3715-4C69-8E81-E47AA50D68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CEF9B464-2C43-4D83-8FAC-28267FF6D40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F910E772-3CEF-445F-A2CF-448A77AF5C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a:extLst>
            <a:ext uri="{FF2B5EF4-FFF2-40B4-BE49-F238E27FC236}">
              <a16:creationId xmlns:a16="http://schemas.microsoft.com/office/drawing/2014/main" id="{A593BC86-8FC0-4502-85A1-8CB9FDD33922}"/>
            </a:ext>
          </a:extLst>
        </xdr:cNvPr>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4CC01D5-C551-478A-B64B-B34B87B3EC55}"/>
            </a:ext>
          </a:extLst>
        </xdr:cNvPr>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a:extLst>
            <a:ext uri="{FF2B5EF4-FFF2-40B4-BE49-F238E27FC236}">
              <a16:creationId xmlns:a16="http://schemas.microsoft.com/office/drawing/2014/main" id="{A5F78AED-4F17-4181-A832-F434FB654235}"/>
            </a:ext>
          </a:extLst>
        </xdr:cNvPr>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97C6F6C-FA09-48B9-9606-0AEE12EF3CB4}"/>
            </a:ext>
          </a:extLst>
        </xdr:cNvPr>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a:extLst>
            <a:ext uri="{FF2B5EF4-FFF2-40B4-BE49-F238E27FC236}">
              <a16:creationId xmlns:a16="http://schemas.microsoft.com/office/drawing/2014/main" id="{06B60FF0-2482-4F0A-A955-F007EDB809CE}"/>
            </a:ext>
          </a:extLst>
        </xdr:cNvPr>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6432ADD8-A87E-4BE6-BC7F-F06CD1D4EA6A}"/>
            </a:ext>
          </a:extLst>
        </xdr:cNvPr>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a:extLst>
            <a:ext uri="{FF2B5EF4-FFF2-40B4-BE49-F238E27FC236}">
              <a16:creationId xmlns:a16="http://schemas.microsoft.com/office/drawing/2014/main" id="{73933826-20AD-412C-A152-6C05A67C8582}"/>
            </a:ext>
          </a:extLst>
        </xdr:cNvPr>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a:extLst>
            <a:ext uri="{FF2B5EF4-FFF2-40B4-BE49-F238E27FC236}">
              <a16:creationId xmlns:a16="http://schemas.microsoft.com/office/drawing/2014/main" id="{E09D19AB-62BE-48D8-9B11-92E9839B34FC}"/>
            </a:ext>
          </a:extLst>
        </xdr:cNvPr>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a:extLst>
            <a:ext uri="{FF2B5EF4-FFF2-40B4-BE49-F238E27FC236}">
              <a16:creationId xmlns:a16="http://schemas.microsoft.com/office/drawing/2014/main" id="{4901FEC3-92AE-40AD-A421-DC70F7A5D2D5}"/>
            </a:ext>
          </a:extLst>
        </xdr:cNvPr>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a:extLst>
            <a:ext uri="{FF2B5EF4-FFF2-40B4-BE49-F238E27FC236}">
              <a16:creationId xmlns:a16="http://schemas.microsoft.com/office/drawing/2014/main" id="{AE20095B-E473-40C4-BFC4-9CA87BE74627}"/>
            </a:ext>
          </a:extLst>
        </xdr:cNvPr>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a:extLst>
            <a:ext uri="{FF2B5EF4-FFF2-40B4-BE49-F238E27FC236}">
              <a16:creationId xmlns:a16="http://schemas.microsoft.com/office/drawing/2014/main" id="{95CA9C4D-9FF9-47F7-BA95-DF88BCD0668C}"/>
            </a:ext>
          </a:extLst>
        </xdr:cNvPr>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7F9E1F8-5908-4F84-B6D5-6C22C69B97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2B68AEE-1ECC-4D1C-8E5D-9706751626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F89A968-99BF-4F72-A80A-0DBBD17FBB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1156FE6-2CCD-41AA-A123-83074B44F5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03AF19-4A45-4F91-8BFB-95CA657F5D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114164</xdr:rowOff>
    </xdr:from>
    <xdr:to>
      <xdr:col>55</xdr:col>
      <xdr:colOff>50800</xdr:colOff>
      <xdr:row>64</xdr:row>
      <xdr:rowOff>44314</xdr:rowOff>
    </xdr:to>
    <xdr:sp macro="" textlink="">
      <xdr:nvSpPr>
        <xdr:cNvPr id="243" name="楕円 242">
          <a:extLst>
            <a:ext uri="{FF2B5EF4-FFF2-40B4-BE49-F238E27FC236}">
              <a16:creationId xmlns:a16="http://schemas.microsoft.com/office/drawing/2014/main" id="{906F0CE9-4182-4BD6-8466-3CDDD6501867}"/>
            </a:ext>
          </a:extLst>
        </xdr:cNvPr>
        <xdr:cNvSpPr/>
      </xdr:nvSpPr>
      <xdr:spPr>
        <a:xfrm>
          <a:off x="10426700" y="109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29091</xdr:rowOff>
    </xdr:from>
    <xdr:ext cx="469744" cy="259045"/>
    <xdr:sp macro="" textlink="">
      <xdr:nvSpPr>
        <xdr:cNvPr id="244" name="【橋りょう・トンネル】&#10;一人当たり有形固定資産（償却資産）額該当値テキスト">
          <a:extLst>
            <a:ext uri="{FF2B5EF4-FFF2-40B4-BE49-F238E27FC236}">
              <a16:creationId xmlns:a16="http://schemas.microsoft.com/office/drawing/2014/main" id="{0D9B6B3A-C96E-4664-82D2-0A2A681C36AD}"/>
            </a:ext>
          </a:extLst>
        </xdr:cNvPr>
        <xdr:cNvSpPr txBox="1"/>
      </xdr:nvSpPr>
      <xdr:spPr>
        <a:xfrm>
          <a:off x="10515600" y="10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115758</xdr:rowOff>
    </xdr:from>
    <xdr:to>
      <xdr:col>50</xdr:col>
      <xdr:colOff>165100</xdr:colOff>
      <xdr:row>64</xdr:row>
      <xdr:rowOff>45908</xdr:rowOff>
    </xdr:to>
    <xdr:sp macro="" textlink="">
      <xdr:nvSpPr>
        <xdr:cNvPr id="245" name="楕円 244">
          <a:extLst>
            <a:ext uri="{FF2B5EF4-FFF2-40B4-BE49-F238E27FC236}">
              <a16:creationId xmlns:a16="http://schemas.microsoft.com/office/drawing/2014/main" id="{2931C8C8-A205-4ACB-B8C8-BBC234CD8AA5}"/>
            </a:ext>
          </a:extLst>
        </xdr:cNvPr>
        <xdr:cNvSpPr/>
      </xdr:nvSpPr>
      <xdr:spPr>
        <a:xfrm>
          <a:off x="9588500" y="109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164964</xdr:rowOff>
    </xdr:from>
    <xdr:to>
      <xdr:col>55</xdr:col>
      <xdr:colOff>0</xdr:colOff>
      <xdr:row>63</xdr:row>
      <xdr:rowOff>166558</xdr:rowOff>
    </xdr:to>
    <xdr:cxnSp macro="">
      <xdr:nvCxnSpPr>
        <xdr:cNvPr id="246" name="直線コネクタ 245">
          <a:extLst>
            <a:ext uri="{FF2B5EF4-FFF2-40B4-BE49-F238E27FC236}">
              <a16:creationId xmlns:a16="http://schemas.microsoft.com/office/drawing/2014/main" id="{8B88D573-6D3D-4C9F-9B2F-1F75EFC00FAE}"/>
            </a:ext>
          </a:extLst>
        </xdr:cNvPr>
        <xdr:cNvCxnSpPr/>
      </xdr:nvCxnSpPr>
      <xdr:spPr>
        <a:xfrm flipV="1">
          <a:off x="9639300" y="10966314"/>
          <a:ext cx="8382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116529</xdr:rowOff>
    </xdr:from>
    <xdr:to>
      <xdr:col>46</xdr:col>
      <xdr:colOff>38100</xdr:colOff>
      <xdr:row>64</xdr:row>
      <xdr:rowOff>46679</xdr:rowOff>
    </xdr:to>
    <xdr:sp macro="" textlink="">
      <xdr:nvSpPr>
        <xdr:cNvPr id="247" name="楕円 246">
          <a:extLst>
            <a:ext uri="{FF2B5EF4-FFF2-40B4-BE49-F238E27FC236}">
              <a16:creationId xmlns:a16="http://schemas.microsoft.com/office/drawing/2014/main" id="{3835EAED-4129-479A-AF8B-560E002C14D9}"/>
            </a:ext>
          </a:extLst>
        </xdr:cNvPr>
        <xdr:cNvSpPr/>
      </xdr:nvSpPr>
      <xdr:spPr>
        <a:xfrm>
          <a:off x="8699500" y="109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166558</xdr:rowOff>
    </xdr:from>
    <xdr:to>
      <xdr:col>50</xdr:col>
      <xdr:colOff>114300</xdr:colOff>
      <xdr:row>63</xdr:row>
      <xdr:rowOff>167329</xdr:rowOff>
    </xdr:to>
    <xdr:cxnSp macro="">
      <xdr:nvCxnSpPr>
        <xdr:cNvPr id="248" name="直線コネクタ 247">
          <a:extLst>
            <a:ext uri="{FF2B5EF4-FFF2-40B4-BE49-F238E27FC236}">
              <a16:creationId xmlns:a16="http://schemas.microsoft.com/office/drawing/2014/main" id="{8981CFB5-C68B-4512-8931-2285C4C0605E}"/>
            </a:ext>
          </a:extLst>
        </xdr:cNvPr>
        <xdr:cNvCxnSpPr/>
      </xdr:nvCxnSpPr>
      <xdr:spPr>
        <a:xfrm flipV="1">
          <a:off x="8750300" y="10967908"/>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117218</xdr:rowOff>
    </xdr:from>
    <xdr:to>
      <xdr:col>41</xdr:col>
      <xdr:colOff>101600</xdr:colOff>
      <xdr:row>64</xdr:row>
      <xdr:rowOff>47368</xdr:rowOff>
    </xdr:to>
    <xdr:sp macro="" textlink="">
      <xdr:nvSpPr>
        <xdr:cNvPr id="249" name="楕円 248">
          <a:extLst>
            <a:ext uri="{FF2B5EF4-FFF2-40B4-BE49-F238E27FC236}">
              <a16:creationId xmlns:a16="http://schemas.microsoft.com/office/drawing/2014/main" id="{741A2433-5AD8-4AB7-858C-201B0FF1781B}"/>
            </a:ext>
          </a:extLst>
        </xdr:cNvPr>
        <xdr:cNvSpPr/>
      </xdr:nvSpPr>
      <xdr:spPr>
        <a:xfrm>
          <a:off x="7810500" y="1091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167329</xdr:rowOff>
    </xdr:from>
    <xdr:to>
      <xdr:col>45</xdr:col>
      <xdr:colOff>177800</xdr:colOff>
      <xdr:row>63</xdr:row>
      <xdr:rowOff>168018</xdr:rowOff>
    </xdr:to>
    <xdr:cxnSp macro="">
      <xdr:nvCxnSpPr>
        <xdr:cNvPr id="250" name="直線コネクタ 249">
          <a:extLst>
            <a:ext uri="{FF2B5EF4-FFF2-40B4-BE49-F238E27FC236}">
              <a16:creationId xmlns:a16="http://schemas.microsoft.com/office/drawing/2014/main" id="{0321D75C-780A-490A-BCA3-84D042C57378}"/>
            </a:ext>
          </a:extLst>
        </xdr:cNvPr>
        <xdr:cNvCxnSpPr/>
      </xdr:nvCxnSpPr>
      <xdr:spPr>
        <a:xfrm flipV="1">
          <a:off x="7861300" y="10968679"/>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131527</xdr:rowOff>
    </xdr:from>
    <xdr:to>
      <xdr:col>36</xdr:col>
      <xdr:colOff>165100</xdr:colOff>
      <xdr:row>63</xdr:row>
      <xdr:rowOff>61677</xdr:rowOff>
    </xdr:to>
    <xdr:sp macro="" textlink="">
      <xdr:nvSpPr>
        <xdr:cNvPr id="251" name="楕円 250">
          <a:extLst>
            <a:ext uri="{FF2B5EF4-FFF2-40B4-BE49-F238E27FC236}">
              <a16:creationId xmlns:a16="http://schemas.microsoft.com/office/drawing/2014/main" id="{21AA483E-A481-43D9-BC88-A446F3ED6444}"/>
            </a:ext>
          </a:extLst>
        </xdr:cNvPr>
        <xdr:cNvSpPr/>
      </xdr:nvSpPr>
      <xdr:spPr>
        <a:xfrm>
          <a:off x="6921500" y="107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10877</xdr:rowOff>
    </xdr:from>
    <xdr:to>
      <xdr:col>41</xdr:col>
      <xdr:colOff>50800</xdr:colOff>
      <xdr:row>63</xdr:row>
      <xdr:rowOff>168018</xdr:rowOff>
    </xdr:to>
    <xdr:cxnSp macro="">
      <xdr:nvCxnSpPr>
        <xdr:cNvPr id="252" name="直線コネクタ 251">
          <a:extLst>
            <a:ext uri="{FF2B5EF4-FFF2-40B4-BE49-F238E27FC236}">
              <a16:creationId xmlns:a16="http://schemas.microsoft.com/office/drawing/2014/main" id="{15A772B0-4C8A-4E63-844C-6CB5FB66B733}"/>
            </a:ext>
          </a:extLst>
        </xdr:cNvPr>
        <xdr:cNvCxnSpPr/>
      </xdr:nvCxnSpPr>
      <xdr:spPr>
        <a:xfrm>
          <a:off x="6972300" y="10812227"/>
          <a:ext cx="889000" cy="1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12CF7462-1EBE-406D-867D-A552A88831C9}"/>
            </a:ext>
          </a:extLst>
        </xdr:cNvPr>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1F442126-ED03-4466-912E-F8A2BD99BBFA}"/>
            </a:ext>
          </a:extLst>
        </xdr:cNvPr>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69C716AD-9F9E-48A8-A5B6-2E5C54CB87E6}"/>
            </a:ext>
          </a:extLst>
        </xdr:cNvPr>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CC57EE-35BA-4399-AD13-31DE7A76AD4B}"/>
            </a:ext>
          </a:extLst>
        </xdr:cNvPr>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37035</xdr:rowOff>
    </xdr:from>
    <xdr:ext cx="469744" cy="259045"/>
    <xdr:sp macro="" textlink="">
      <xdr:nvSpPr>
        <xdr:cNvPr id="257" name="n_1mainValue【橋りょう・トンネル】&#10;一人当たり有形固定資産（償却資産）額">
          <a:extLst>
            <a:ext uri="{FF2B5EF4-FFF2-40B4-BE49-F238E27FC236}">
              <a16:creationId xmlns:a16="http://schemas.microsoft.com/office/drawing/2014/main" id="{6362680D-C220-4DCA-AEAA-E0DF792D03B6}"/>
            </a:ext>
          </a:extLst>
        </xdr:cNvPr>
        <xdr:cNvSpPr txBox="1"/>
      </xdr:nvSpPr>
      <xdr:spPr>
        <a:xfrm>
          <a:off x="9391728" y="110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37806</xdr:rowOff>
    </xdr:from>
    <xdr:ext cx="469744" cy="259045"/>
    <xdr:sp macro="" textlink="">
      <xdr:nvSpPr>
        <xdr:cNvPr id="258" name="n_2mainValue【橋りょう・トンネル】&#10;一人当たり有形固定資産（償却資産）額">
          <a:extLst>
            <a:ext uri="{FF2B5EF4-FFF2-40B4-BE49-F238E27FC236}">
              <a16:creationId xmlns:a16="http://schemas.microsoft.com/office/drawing/2014/main" id="{0EC47EE3-D115-4C42-BC64-5E284326ECE2}"/>
            </a:ext>
          </a:extLst>
        </xdr:cNvPr>
        <xdr:cNvSpPr txBox="1"/>
      </xdr:nvSpPr>
      <xdr:spPr>
        <a:xfrm>
          <a:off x="8515428" y="1101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38495</xdr:rowOff>
    </xdr:from>
    <xdr:ext cx="469744" cy="259045"/>
    <xdr:sp macro="" textlink="">
      <xdr:nvSpPr>
        <xdr:cNvPr id="259" name="n_3mainValue【橋りょう・トンネル】&#10;一人当たり有形固定資産（償却資産）額">
          <a:extLst>
            <a:ext uri="{FF2B5EF4-FFF2-40B4-BE49-F238E27FC236}">
              <a16:creationId xmlns:a16="http://schemas.microsoft.com/office/drawing/2014/main" id="{F9B725E4-CA32-4E5E-98DB-00A282A2F2EF}"/>
            </a:ext>
          </a:extLst>
        </xdr:cNvPr>
        <xdr:cNvSpPr txBox="1"/>
      </xdr:nvSpPr>
      <xdr:spPr>
        <a:xfrm>
          <a:off x="7626428" y="110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52804</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881CA762-0D61-44F3-8BD7-67BB6FCFFA2E}"/>
            </a:ext>
          </a:extLst>
        </xdr:cNvPr>
        <xdr:cNvSpPr txBox="1"/>
      </xdr:nvSpPr>
      <xdr:spPr>
        <a:xfrm>
          <a:off x="6705111" y="1085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C7816BAD-3A76-4042-BB05-043A938BE5E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A9245E85-5A09-4398-8B4E-A25155372AD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1723AECE-E156-4CE0-BB45-300A4D47A2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C891B368-17ED-4646-8737-C60DB1284F7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74E37348-D3BA-4EBE-A9EB-C64F4F35196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F31E9127-E423-433C-8531-9905E88B24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31EAAA24-429B-4176-BFE4-EAB68CC460F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9F3D4D2C-8A5E-4F60-92A6-E9B80FC105C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B969A85E-F591-43D1-8C61-D92B3113B9F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CC3E8405-F03A-4A0D-8241-25D5F79043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9F3244AA-8941-458E-A48D-1F30F8D738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F8577E22-2498-4004-BEF6-28B10D3E5BD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8D28CB10-D451-43E3-A3E6-C471C3719A7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15AE209F-3E1F-4B68-B374-F1C04AF0590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A2B9A136-EFE9-4226-B1DE-2FA7041D58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8265B33E-5BED-43EC-9408-371E0900B5E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5407ACF5-0357-4A5E-8C9E-1E49DD3EEF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BC84E287-7CEB-4687-9662-65599AB0A5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F09DE51B-1CCA-40C9-ADF4-53F9EE8019F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AEEAA278-5DDF-458A-A406-DC311F53413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F012308F-B5FF-4420-9E23-22E45A2753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1C0DA80-3EEB-4517-8056-EA233DA607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1A12E576-949B-4EFF-B1F2-BE29046DB5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公営住宅】&#10;有形固定資産減価償却率グラフ枠">
          <a:extLst>
            <a:ext uri="{FF2B5EF4-FFF2-40B4-BE49-F238E27FC236}">
              <a16:creationId xmlns:a16="http://schemas.microsoft.com/office/drawing/2014/main" id="{FACDFD96-FD2D-4790-9583-F9EC2833A5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5714</xdr:rowOff>
    </xdr:from>
    <xdr:to>
      <xdr:col>24</xdr:col>
      <xdr:colOff>62865</xdr:colOff>
      <xdr:row>86</xdr:row>
      <xdr:rowOff>106680</xdr:rowOff>
    </xdr:to>
    <xdr:cxnSp macro="">
      <xdr:nvCxnSpPr>
        <xdr:cNvPr id="285" name="直線コネクタ 284">
          <a:extLst>
            <a:ext uri="{FF2B5EF4-FFF2-40B4-BE49-F238E27FC236}">
              <a16:creationId xmlns:a16="http://schemas.microsoft.com/office/drawing/2014/main" id="{902631A5-BFCC-47F4-B6F1-C64F8CC7D487}"/>
            </a:ext>
          </a:extLst>
        </xdr:cNvPr>
        <xdr:cNvCxnSpPr/>
      </xdr:nvCxnSpPr>
      <xdr:spPr>
        <a:xfrm flipV="1">
          <a:off x="4634865" y="13550264"/>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6" name="【公営住宅】&#10;有形固定資産減価償却率最小値テキスト">
          <a:extLst>
            <a:ext uri="{FF2B5EF4-FFF2-40B4-BE49-F238E27FC236}">
              <a16:creationId xmlns:a16="http://schemas.microsoft.com/office/drawing/2014/main" id="{51893FF0-DFE3-4B21-86EF-C8DA6956066F}"/>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7" name="直線コネクタ 286">
          <a:extLst>
            <a:ext uri="{FF2B5EF4-FFF2-40B4-BE49-F238E27FC236}">
              <a16:creationId xmlns:a16="http://schemas.microsoft.com/office/drawing/2014/main" id="{28789F9A-9F2E-478E-B755-922B194C3252}"/>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123841</xdr:rowOff>
    </xdr:from>
    <xdr:ext cx="405111" cy="259045"/>
    <xdr:sp macro="" textlink="">
      <xdr:nvSpPr>
        <xdr:cNvPr id="288" name="【公営住宅】&#10;有形固定資産減価償却率最大値テキスト">
          <a:extLst>
            <a:ext uri="{FF2B5EF4-FFF2-40B4-BE49-F238E27FC236}">
              <a16:creationId xmlns:a16="http://schemas.microsoft.com/office/drawing/2014/main" id="{9BFBB647-D4AD-4CD0-ABF3-B7A9426C0925}"/>
            </a:ext>
          </a:extLst>
        </xdr:cNvPr>
        <xdr:cNvSpPr txBox="1"/>
      </xdr:nvSpPr>
      <xdr:spPr>
        <a:xfrm>
          <a:off x="46736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5714</xdr:rowOff>
    </xdr:from>
    <xdr:to>
      <xdr:col>24</xdr:col>
      <xdr:colOff>152400</xdr:colOff>
      <xdr:row>79</xdr:row>
      <xdr:rowOff>5714</xdr:rowOff>
    </xdr:to>
    <xdr:cxnSp macro="">
      <xdr:nvCxnSpPr>
        <xdr:cNvPr id="289" name="直線コネクタ 288">
          <a:extLst>
            <a:ext uri="{FF2B5EF4-FFF2-40B4-BE49-F238E27FC236}">
              <a16:creationId xmlns:a16="http://schemas.microsoft.com/office/drawing/2014/main" id="{70629CBB-C603-400D-BA1C-E8A89097FB54}"/>
            </a:ext>
          </a:extLst>
        </xdr:cNvPr>
        <xdr:cNvCxnSpPr/>
      </xdr:nvCxnSpPr>
      <xdr:spPr>
        <a:xfrm>
          <a:off x="4546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151147</xdr:rowOff>
    </xdr:from>
    <xdr:ext cx="405111" cy="259045"/>
    <xdr:sp macro="" textlink="">
      <xdr:nvSpPr>
        <xdr:cNvPr id="290" name="【公営住宅】&#10;有形固定資産減価償却率平均値テキスト">
          <a:extLst>
            <a:ext uri="{FF2B5EF4-FFF2-40B4-BE49-F238E27FC236}">
              <a16:creationId xmlns:a16="http://schemas.microsoft.com/office/drawing/2014/main" id="{12000E68-B81F-40A0-972E-0838B21ECBEA}"/>
            </a:ext>
          </a:extLst>
        </xdr:cNvPr>
        <xdr:cNvSpPr txBox="1"/>
      </xdr:nvSpPr>
      <xdr:spPr>
        <a:xfrm>
          <a:off x="46736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91" name="フローチャート: 判断 290">
          <a:extLst>
            <a:ext uri="{FF2B5EF4-FFF2-40B4-BE49-F238E27FC236}">
              <a16:creationId xmlns:a16="http://schemas.microsoft.com/office/drawing/2014/main" id="{469762CF-DC10-4390-A272-69F59DC53FA3}"/>
            </a:ext>
          </a:extLst>
        </xdr:cNvPr>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292" name="フローチャート: 判断 291">
          <a:extLst>
            <a:ext uri="{FF2B5EF4-FFF2-40B4-BE49-F238E27FC236}">
              <a16:creationId xmlns:a16="http://schemas.microsoft.com/office/drawing/2014/main" id="{354A70EA-B9F5-48D6-99FE-5390CEE343D8}"/>
            </a:ext>
          </a:extLst>
        </xdr:cNvPr>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3" name="フローチャート: 判断 292">
          <a:extLst>
            <a:ext uri="{FF2B5EF4-FFF2-40B4-BE49-F238E27FC236}">
              <a16:creationId xmlns:a16="http://schemas.microsoft.com/office/drawing/2014/main" id="{AA416CC3-932F-43F8-AD3E-FF541F207DB5}"/>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4" name="フローチャート: 判断 293">
          <a:extLst>
            <a:ext uri="{FF2B5EF4-FFF2-40B4-BE49-F238E27FC236}">
              <a16:creationId xmlns:a16="http://schemas.microsoft.com/office/drawing/2014/main" id="{64ABE4A2-2EE7-4809-9CD4-8F30DDE729EF}"/>
            </a:ext>
          </a:extLst>
        </xdr:cNvPr>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65405</xdr:rowOff>
    </xdr:from>
    <xdr:to>
      <xdr:col>6</xdr:col>
      <xdr:colOff>38100</xdr:colOff>
      <xdr:row>82</xdr:row>
      <xdr:rowOff>167005</xdr:rowOff>
    </xdr:to>
    <xdr:sp macro="" textlink="">
      <xdr:nvSpPr>
        <xdr:cNvPr id="295" name="フローチャート: 判断 294">
          <a:extLst>
            <a:ext uri="{FF2B5EF4-FFF2-40B4-BE49-F238E27FC236}">
              <a16:creationId xmlns:a16="http://schemas.microsoft.com/office/drawing/2014/main" id="{3CEE30D2-71C3-4560-9CC8-5D4798D89600}"/>
            </a:ext>
          </a:extLst>
        </xdr:cNvPr>
        <xdr:cNvSpPr/>
      </xdr:nvSpPr>
      <xdr:spPr>
        <a:xfrm>
          <a:off x="1079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8169989-C11A-44BC-9893-5FFB08DB85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3C3BFBB-1790-4D58-9364-F212BCB68B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D7598D8-CC2C-48A2-BC77-5B3009F7AA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E820C51-8139-4015-9A8C-EEC426A742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421A805-4ADD-4493-9F75-E45A7C26037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1" name="楕円 300">
          <a:extLst>
            <a:ext uri="{FF2B5EF4-FFF2-40B4-BE49-F238E27FC236}">
              <a16:creationId xmlns:a16="http://schemas.microsoft.com/office/drawing/2014/main" id="{4EAC5CF8-9AB4-4A73-918E-BD568A4D1998}"/>
            </a:ext>
          </a:extLst>
        </xdr:cNvPr>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2" name="【公営住宅】&#10;有形固定資産減価償却率該当値テキスト">
          <a:extLst>
            <a:ext uri="{FF2B5EF4-FFF2-40B4-BE49-F238E27FC236}">
              <a16:creationId xmlns:a16="http://schemas.microsoft.com/office/drawing/2014/main" id="{7DB797CA-BCFB-4CF4-9AE0-18F37B536BC3}"/>
            </a:ext>
          </a:extLst>
        </xdr:cNvPr>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3" name="楕円 302">
          <a:extLst>
            <a:ext uri="{FF2B5EF4-FFF2-40B4-BE49-F238E27FC236}">
              <a16:creationId xmlns:a16="http://schemas.microsoft.com/office/drawing/2014/main" id="{595A7A61-9FA0-4D2D-81C4-3BE8BA59EC05}"/>
            </a:ext>
          </a:extLst>
        </xdr:cNvPr>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7620</xdr:rowOff>
    </xdr:to>
    <xdr:cxnSp macro="">
      <xdr:nvCxnSpPr>
        <xdr:cNvPr id="304" name="直線コネクタ 303">
          <a:extLst>
            <a:ext uri="{FF2B5EF4-FFF2-40B4-BE49-F238E27FC236}">
              <a16:creationId xmlns:a16="http://schemas.microsoft.com/office/drawing/2014/main" id="{BE3D343F-FF4E-4DF6-8755-A3BEDA3CA249}"/>
            </a:ext>
          </a:extLst>
        </xdr:cNvPr>
        <xdr:cNvCxnSpPr/>
      </xdr:nvCxnSpPr>
      <xdr:spPr>
        <a:xfrm>
          <a:off x="3797300" y="143522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46355</xdr:rowOff>
    </xdr:from>
    <xdr:to>
      <xdr:col>15</xdr:col>
      <xdr:colOff>101600</xdr:colOff>
      <xdr:row>83</xdr:row>
      <xdr:rowOff>147955</xdr:rowOff>
    </xdr:to>
    <xdr:sp macro="" textlink="">
      <xdr:nvSpPr>
        <xdr:cNvPr id="305" name="楕円 304">
          <a:extLst>
            <a:ext uri="{FF2B5EF4-FFF2-40B4-BE49-F238E27FC236}">
              <a16:creationId xmlns:a16="http://schemas.microsoft.com/office/drawing/2014/main" id="{356FA690-AADA-4AED-856A-042C20B87DF8}"/>
            </a:ext>
          </a:extLst>
        </xdr:cNvPr>
        <xdr:cNvSpPr/>
      </xdr:nvSpPr>
      <xdr:spPr>
        <a:xfrm>
          <a:off x="2857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121920</xdr:rowOff>
    </xdr:to>
    <xdr:cxnSp macro="">
      <xdr:nvCxnSpPr>
        <xdr:cNvPr id="306" name="直線コネクタ 305">
          <a:extLst>
            <a:ext uri="{FF2B5EF4-FFF2-40B4-BE49-F238E27FC236}">
              <a16:creationId xmlns:a16="http://schemas.microsoft.com/office/drawing/2014/main" id="{2B9B63D0-9E02-4D25-8860-C75935C156EF}"/>
            </a:ext>
          </a:extLst>
        </xdr:cNvPr>
        <xdr:cNvCxnSpPr/>
      </xdr:nvCxnSpPr>
      <xdr:spPr>
        <a:xfrm>
          <a:off x="2908300" y="143275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10161</xdr:rowOff>
    </xdr:from>
    <xdr:to>
      <xdr:col>10</xdr:col>
      <xdr:colOff>165100</xdr:colOff>
      <xdr:row>83</xdr:row>
      <xdr:rowOff>111761</xdr:rowOff>
    </xdr:to>
    <xdr:sp macro="" textlink="">
      <xdr:nvSpPr>
        <xdr:cNvPr id="307" name="楕円 306">
          <a:extLst>
            <a:ext uri="{FF2B5EF4-FFF2-40B4-BE49-F238E27FC236}">
              <a16:creationId xmlns:a16="http://schemas.microsoft.com/office/drawing/2014/main" id="{3B27FD89-327E-499D-B55D-546F77DD2503}"/>
            </a:ext>
          </a:extLst>
        </xdr:cNvPr>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97155</xdr:rowOff>
    </xdr:to>
    <xdr:cxnSp macro="">
      <xdr:nvCxnSpPr>
        <xdr:cNvPr id="308" name="直線コネクタ 307">
          <a:extLst>
            <a:ext uri="{FF2B5EF4-FFF2-40B4-BE49-F238E27FC236}">
              <a16:creationId xmlns:a16="http://schemas.microsoft.com/office/drawing/2014/main" id="{0CF496EF-43A4-43D4-81F7-777C8B575495}"/>
            </a:ext>
          </a:extLst>
        </xdr:cNvPr>
        <xdr:cNvCxnSpPr/>
      </xdr:nvCxnSpPr>
      <xdr:spPr>
        <a:xfrm>
          <a:off x="2019300" y="142913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09" name="楕円 308">
          <a:extLst>
            <a:ext uri="{FF2B5EF4-FFF2-40B4-BE49-F238E27FC236}">
              <a16:creationId xmlns:a16="http://schemas.microsoft.com/office/drawing/2014/main" id="{D5E15383-C5C6-4075-BFF5-0E35E8C9AC46}"/>
            </a:ext>
          </a:extLst>
        </xdr:cNvPr>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60961</xdr:rowOff>
    </xdr:to>
    <xdr:cxnSp macro="">
      <xdr:nvCxnSpPr>
        <xdr:cNvPr id="310" name="直線コネクタ 309">
          <a:extLst>
            <a:ext uri="{FF2B5EF4-FFF2-40B4-BE49-F238E27FC236}">
              <a16:creationId xmlns:a16="http://schemas.microsoft.com/office/drawing/2014/main" id="{D7F9A55B-070F-4EBA-9700-C3DB2247B038}"/>
            </a:ext>
          </a:extLst>
        </xdr:cNvPr>
        <xdr:cNvCxnSpPr/>
      </xdr:nvCxnSpPr>
      <xdr:spPr>
        <a:xfrm>
          <a:off x="1130300" y="142722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311" name="n_1aveValue【公営住宅】&#10;有形固定資産減価償却率">
          <a:extLst>
            <a:ext uri="{FF2B5EF4-FFF2-40B4-BE49-F238E27FC236}">
              <a16:creationId xmlns:a16="http://schemas.microsoft.com/office/drawing/2014/main" id="{D051C2DE-F466-4223-B35B-D3C883D26FA5}"/>
            </a:ext>
          </a:extLst>
        </xdr:cNvPr>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2" name="n_2aveValue【公営住宅】&#10;有形固定資産減価償却率">
          <a:extLst>
            <a:ext uri="{FF2B5EF4-FFF2-40B4-BE49-F238E27FC236}">
              <a16:creationId xmlns:a16="http://schemas.microsoft.com/office/drawing/2014/main" id="{8AB1A5FC-E50B-408B-8401-1CC734DB772C}"/>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3" name="n_3aveValue【公営住宅】&#10;有形固定資産減価償却率">
          <a:extLst>
            <a:ext uri="{FF2B5EF4-FFF2-40B4-BE49-F238E27FC236}">
              <a16:creationId xmlns:a16="http://schemas.microsoft.com/office/drawing/2014/main" id="{884E1E0E-F6DD-4DE1-A02F-9BA323DE4AC3}"/>
            </a:ext>
          </a:extLst>
        </xdr:cNvPr>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12082</xdr:rowOff>
    </xdr:from>
    <xdr:ext cx="405111" cy="259045"/>
    <xdr:sp macro="" textlink="">
      <xdr:nvSpPr>
        <xdr:cNvPr id="314" name="n_4aveValue【公営住宅】&#10;有形固定資産減価償却率">
          <a:extLst>
            <a:ext uri="{FF2B5EF4-FFF2-40B4-BE49-F238E27FC236}">
              <a16:creationId xmlns:a16="http://schemas.microsoft.com/office/drawing/2014/main" id="{66FDAC94-C421-43F3-A104-FB1FCC28A2B1}"/>
            </a:ext>
          </a:extLst>
        </xdr:cNvPr>
        <xdr:cNvSpPr txBox="1"/>
      </xdr:nvSpPr>
      <xdr:spPr>
        <a:xfrm>
          <a:off x="927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15" name="n_1mainValue【公営住宅】&#10;有形固定資産減価償却率">
          <a:extLst>
            <a:ext uri="{FF2B5EF4-FFF2-40B4-BE49-F238E27FC236}">
              <a16:creationId xmlns:a16="http://schemas.microsoft.com/office/drawing/2014/main" id="{3F757D2A-B445-4C78-8C0C-E1721198701E}"/>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316" name="n_2mainValue【公営住宅】&#10;有形固定資産減価償却率">
          <a:extLst>
            <a:ext uri="{FF2B5EF4-FFF2-40B4-BE49-F238E27FC236}">
              <a16:creationId xmlns:a16="http://schemas.microsoft.com/office/drawing/2014/main" id="{316C67EC-3858-46D6-87E6-E708A3A236A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317" name="n_3mainValue【公営住宅】&#10;有形固定資産減価償却率">
          <a:extLst>
            <a:ext uri="{FF2B5EF4-FFF2-40B4-BE49-F238E27FC236}">
              <a16:creationId xmlns:a16="http://schemas.microsoft.com/office/drawing/2014/main" id="{9E5F2AED-FE74-4D19-A3F4-F6BF3BF68181}"/>
            </a:ext>
          </a:extLst>
        </xdr:cNvPr>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18" name="n_4mainValue【公営住宅】&#10;有形固定資産減価償却率">
          <a:extLst>
            <a:ext uri="{FF2B5EF4-FFF2-40B4-BE49-F238E27FC236}">
              <a16:creationId xmlns:a16="http://schemas.microsoft.com/office/drawing/2014/main" id="{BFB6A4CE-2E04-4210-BD28-73B6CEF28B5F}"/>
            </a:ext>
          </a:extLst>
        </xdr:cNvPr>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92F480DA-59BF-4F65-9768-803E5AF2FD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591C13B4-5D0C-4284-8775-7409FC2162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4A1BFC6D-ACF9-443E-8E31-8EE65C4EC4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2895E61D-8546-4C79-872D-945F9FB82E4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BDE555C2-4DA8-486A-8AE6-C24672E528D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9BE4627B-A747-4EDF-B97D-DB7041D7BD1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9E675D56-13C5-486C-8FDF-C4A0A7930B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CC6532E0-B0AC-47E1-8494-6191BFE28D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357106FD-F05E-4681-847B-59BF179A2DA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C8B947E7-C710-4282-82E3-714F890462F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9" name="直線コネクタ 328">
          <a:extLst>
            <a:ext uri="{FF2B5EF4-FFF2-40B4-BE49-F238E27FC236}">
              <a16:creationId xmlns:a16="http://schemas.microsoft.com/office/drawing/2014/main" id="{7AD2F143-ED23-4EEA-ACEE-CE5C373E6006}"/>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0" name="テキスト ボックス 329">
          <a:extLst>
            <a:ext uri="{FF2B5EF4-FFF2-40B4-BE49-F238E27FC236}">
              <a16:creationId xmlns:a16="http://schemas.microsoft.com/office/drawing/2014/main" id="{44D60A12-070A-465F-BF54-68253678DB0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1" name="直線コネクタ 330">
          <a:extLst>
            <a:ext uri="{FF2B5EF4-FFF2-40B4-BE49-F238E27FC236}">
              <a16:creationId xmlns:a16="http://schemas.microsoft.com/office/drawing/2014/main" id="{E44B85CF-0C4A-4513-82F5-DE1E2F8D8A3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2" name="テキスト ボックス 331">
          <a:extLst>
            <a:ext uri="{FF2B5EF4-FFF2-40B4-BE49-F238E27FC236}">
              <a16:creationId xmlns:a16="http://schemas.microsoft.com/office/drawing/2014/main" id="{E06BFDA9-D4FB-4A4C-8409-C284BA27735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3" name="直線コネクタ 332">
          <a:extLst>
            <a:ext uri="{FF2B5EF4-FFF2-40B4-BE49-F238E27FC236}">
              <a16:creationId xmlns:a16="http://schemas.microsoft.com/office/drawing/2014/main" id="{1986B5A3-ED55-47D6-ABD7-9AF206A13A4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4" name="テキスト ボックス 333">
          <a:extLst>
            <a:ext uri="{FF2B5EF4-FFF2-40B4-BE49-F238E27FC236}">
              <a16:creationId xmlns:a16="http://schemas.microsoft.com/office/drawing/2014/main" id="{54791693-0406-4983-ACA7-AAE177461D6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F62E6A5F-CB78-45F3-BDCC-8F5E9A55F8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23FFEACB-0465-4489-984C-E08CBF88D9A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D598F77E-CA40-49CB-B902-B616CCC96B3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43244</xdr:rowOff>
    </xdr:from>
    <xdr:to>
      <xdr:col>54</xdr:col>
      <xdr:colOff>189865</xdr:colOff>
      <xdr:row>85</xdr:row>
      <xdr:rowOff>83820</xdr:rowOff>
    </xdr:to>
    <xdr:cxnSp macro="">
      <xdr:nvCxnSpPr>
        <xdr:cNvPr id="338" name="直線コネクタ 337">
          <a:extLst>
            <a:ext uri="{FF2B5EF4-FFF2-40B4-BE49-F238E27FC236}">
              <a16:creationId xmlns:a16="http://schemas.microsoft.com/office/drawing/2014/main" id="{F143F0C2-7788-4CBB-9EEF-56ED9CB7447F}"/>
            </a:ext>
          </a:extLst>
        </xdr:cNvPr>
        <xdr:cNvCxnSpPr/>
      </xdr:nvCxnSpPr>
      <xdr:spPr>
        <a:xfrm flipV="1">
          <a:off x="10476865" y="13416344"/>
          <a:ext cx="0" cy="1240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39" name="【公営住宅】&#10;一人当たり面積最小値テキスト">
          <a:extLst>
            <a:ext uri="{FF2B5EF4-FFF2-40B4-BE49-F238E27FC236}">
              <a16:creationId xmlns:a16="http://schemas.microsoft.com/office/drawing/2014/main" id="{472DA6EE-00D0-42C2-A800-EB5281013532}"/>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0" name="直線コネクタ 339">
          <a:extLst>
            <a:ext uri="{FF2B5EF4-FFF2-40B4-BE49-F238E27FC236}">
              <a16:creationId xmlns:a16="http://schemas.microsoft.com/office/drawing/2014/main" id="{ECABF9F5-FE9A-4653-9151-355327A990F1}"/>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161371</xdr:rowOff>
    </xdr:from>
    <xdr:ext cx="469744" cy="259045"/>
    <xdr:sp macro="" textlink="">
      <xdr:nvSpPr>
        <xdr:cNvPr id="341" name="【公営住宅】&#10;一人当たり面積最大値テキスト">
          <a:extLst>
            <a:ext uri="{FF2B5EF4-FFF2-40B4-BE49-F238E27FC236}">
              <a16:creationId xmlns:a16="http://schemas.microsoft.com/office/drawing/2014/main" id="{86C0D5D8-17C2-4A91-982B-0F675B189AB1}"/>
            </a:ext>
          </a:extLst>
        </xdr:cNvPr>
        <xdr:cNvSpPr txBox="1"/>
      </xdr:nvSpPr>
      <xdr:spPr>
        <a:xfrm>
          <a:off x="10515600" y="131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43244</xdr:rowOff>
    </xdr:from>
    <xdr:to>
      <xdr:col>55</xdr:col>
      <xdr:colOff>88900</xdr:colOff>
      <xdr:row>78</xdr:row>
      <xdr:rowOff>43244</xdr:rowOff>
    </xdr:to>
    <xdr:cxnSp macro="">
      <xdr:nvCxnSpPr>
        <xdr:cNvPr id="342" name="直線コネクタ 341">
          <a:extLst>
            <a:ext uri="{FF2B5EF4-FFF2-40B4-BE49-F238E27FC236}">
              <a16:creationId xmlns:a16="http://schemas.microsoft.com/office/drawing/2014/main" id="{5CDAB488-3386-4F6C-9719-B13A18443AB5}"/>
            </a:ext>
          </a:extLst>
        </xdr:cNvPr>
        <xdr:cNvCxnSpPr/>
      </xdr:nvCxnSpPr>
      <xdr:spPr>
        <a:xfrm>
          <a:off x="10388600" y="13416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74883</xdr:rowOff>
    </xdr:from>
    <xdr:ext cx="469744" cy="259045"/>
    <xdr:sp macro="" textlink="">
      <xdr:nvSpPr>
        <xdr:cNvPr id="343" name="【公営住宅】&#10;一人当たり面積平均値テキスト">
          <a:extLst>
            <a:ext uri="{FF2B5EF4-FFF2-40B4-BE49-F238E27FC236}">
              <a16:creationId xmlns:a16="http://schemas.microsoft.com/office/drawing/2014/main" id="{3EB78BFB-AC36-40A9-B1C5-1E92F5A4FA44}"/>
            </a:ext>
          </a:extLst>
        </xdr:cNvPr>
        <xdr:cNvSpPr txBox="1"/>
      </xdr:nvSpPr>
      <xdr:spPr>
        <a:xfrm>
          <a:off x="10515600" y="1430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96456</xdr:rowOff>
    </xdr:from>
    <xdr:to>
      <xdr:col>55</xdr:col>
      <xdr:colOff>50800</xdr:colOff>
      <xdr:row>84</xdr:row>
      <xdr:rowOff>26606</xdr:rowOff>
    </xdr:to>
    <xdr:sp macro="" textlink="">
      <xdr:nvSpPr>
        <xdr:cNvPr id="344" name="フローチャート: 判断 343">
          <a:extLst>
            <a:ext uri="{FF2B5EF4-FFF2-40B4-BE49-F238E27FC236}">
              <a16:creationId xmlns:a16="http://schemas.microsoft.com/office/drawing/2014/main" id="{BD7D81E1-711A-4A70-B0D4-BE29EF98A295}"/>
            </a:ext>
          </a:extLst>
        </xdr:cNvPr>
        <xdr:cNvSpPr/>
      </xdr:nvSpPr>
      <xdr:spPr>
        <a:xfrm>
          <a:off x="10426700" y="1432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85026</xdr:rowOff>
    </xdr:from>
    <xdr:to>
      <xdr:col>50</xdr:col>
      <xdr:colOff>165100</xdr:colOff>
      <xdr:row>84</xdr:row>
      <xdr:rowOff>15176</xdr:rowOff>
    </xdr:to>
    <xdr:sp macro="" textlink="">
      <xdr:nvSpPr>
        <xdr:cNvPr id="345" name="フローチャート: 判断 344">
          <a:extLst>
            <a:ext uri="{FF2B5EF4-FFF2-40B4-BE49-F238E27FC236}">
              <a16:creationId xmlns:a16="http://schemas.microsoft.com/office/drawing/2014/main" id="{F4851C39-F4D6-49BF-B9A5-F38DB6694E8C}"/>
            </a:ext>
          </a:extLst>
        </xdr:cNvPr>
        <xdr:cNvSpPr/>
      </xdr:nvSpPr>
      <xdr:spPr>
        <a:xfrm>
          <a:off x="9588500" y="1431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70738</xdr:rowOff>
    </xdr:from>
    <xdr:to>
      <xdr:col>46</xdr:col>
      <xdr:colOff>38100</xdr:colOff>
      <xdr:row>84</xdr:row>
      <xdr:rowOff>888</xdr:rowOff>
    </xdr:to>
    <xdr:sp macro="" textlink="">
      <xdr:nvSpPr>
        <xdr:cNvPr id="346" name="フローチャート: 判断 345">
          <a:extLst>
            <a:ext uri="{FF2B5EF4-FFF2-40B4-BE49-F238E27FC236}">
              <a16:creationId xmlns:a16="http://schemas.microsoft.com/office/drawing/2014/main" id="{FD0D1654-812F-43EA-9FCF-A90225DBB5C7}"/>
            </a:ext>
          </a:extLst>
        </xdr:cNvPr>
        <xdr:cNvSpPr/>
      </xdr:nvSpPr>
      <xdr:spPr>
        <a:xfrm>
          <a:off x="8699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83883</xdr:rowOff>
    </xdr:from>
    <xdr:to>
      <xdr:col>41</xdr:col>
      <xdr:colOff>101600</xdr:colOff>
      <xdr:row>84</xdr:row>
      <xdr:rowOff>14033</xdr:rowOff>
    </xdr:to>
    <xdr:sp macro="" textlink="">
      <xdr:nvSpPr>
        <xdr:cNvPr id="347" name="フローチャート: 判断 346">
          <a:extLst>
            <a:ext uri="{FF2B5EF4-FFF2-40B4-BE49-F238E27FC236}">
              <a16:creationId xmlns:a16="http://schemas.microsoft.com/office/drawing/2014/main" id="{3D53E39A-F9C6-4702-8F0F-307C96601D90}"/>
            </a:ext>
          </a:extLst>
        </xdr:cNvPr>
        <xdr:cNvSpPr/>
      </xdr:nvSpPr>
      <xdr:spPr>
        <a:xfrm>
          <a:off x="7810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74740</xdr:rowOff>
    </xdr:from>
    <xdr:to>
      <xdr:col>36</xdr:col>
      <xdr:colOff>165100</xdr:colOff>
      <xdr:row>84</xdr:row>
      <xdr:rowOff>4890</xdr:rowOff>
    </xdr:to>
    <xdr:sp macro="" textlink="">
      <xdr:nvSpPr>
        <xdr:cNvPr id="348" name="フローチャート: 判断 347">
          <a:extLst>
            <a:ext uri="{FF2B5EF4-FFF2-40B4-BE49-F238E27FC236}">
              <a16:creationId xmlns:a16="http://schemas.microsoft.com/office/drawing/2014/main" id="{57F2DE43-8C76-4690-9F62-3DC4A6962E7D}"/>
            </a:ext>
          </a:extLst>
        </xdr:cNvPr>
        <xdr:cNvSpPr/>
      </xdr:nvSpPr>
      <xdr:spPr>
        <a:xfrm>
          <a:off x="6921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4847CA2-B682-42A4-A6C9-0BE876A6F9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84F2B09-C140-4224-93F0-87A5ADFF80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3FFCA94-A806-46FB-88BE-61019952ED4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C1E851E-CABC-416B-9F0A-B8D165619A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A1118BAF-F0B2-4762-BA88-E094BC8E36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17590</xdr:rowOff>
    </xdr:from>
    <xdr:to>
      <xdr:col>55</xdr:col>
      <xdr:colOff>50800</xdr:colOff>
      <xdr:row>80</xdr:row>
      <xdr:rowOff>119190</xdr:rowOff>
    </xdr:to>
    <xdr:sp macro="" textlink="">
      <xdr:nvSpPr>
        <xdr:cNvPr id="354" name="楕円 353">
          <a:extLst>
            <a:ext uri="{FF2B5EF4-FFF2-40B4-BE49-F238E27FC236}">
              <a16:creationId xmlns:a16="http://schemas.microsoft.com/office/drawing/2014/main" id="{718493C8-AC7E-498D-8FB5-79397E61E008}"/>
            </a:ext>
          </a:extLst>
        </xdr:cNvPr>
        <xdr:cNvSpPr/>
      </xdr:nvSpPr>
      <xdr:spPr>
        <a:xfrm>
          <a:off x="10426700" y="137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40467</xdr:rowOff>
    </xdr:from>
    <xdr:ext cx="469744" cy="259045"/>
    <xdr:sp macro="" textlink="">
      <xdr:nvSpPr>
        <xdr:cNvPr id="355" name="【公営住宅】&#10;一人当たり面積該当値テキスト">
          <a:extLst>
            <a:ext uri="{FF2B5EF4-FFF2-40B4-BE49-F238E27FC236}">
              <a16:creationId xmlns:a16="http://schemas.microsoft.com/office/drawing/2014/main" id="{47377893-29D5-4055-8F58-DEECC133ACB0}"/>
            </a:ext>
          </a:extLst>
        </xdr:cNvPr>
        <xdr:cNvSpPr txBox="1"/>
      </xdr:nvSpPr>
      <xdr:spPr>
        <a:xfrm>
          <a:off x="10515600"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44450</xdr:rowOff>
    </xdr:from>
    <xdr:to>
      <xdr:col>50</xdr:col>
      <xdr:colOff>165100</xdr:colOff>
      <xdr:row>80</xdr:row>
      <xdr:rowOff>146050</xdr:rowOff>
    </xdr:to>
    <xdr:sp macro="" textlink="">
      <xdr:nvSpPr>
        <xdr:cNvPr id="356" name="楕円 355">
          <a:extLst>
            <a:ext uri="{FF2B5EF4-FFF2-40B4-BE49-F238E27FC236}">
              <a16:creationId xmlns:a16="http://schemas.microsoft.com/office/drawing/2014/main" id="{42F4E42F-E70C-489A-945D-884909BC0E36}"/>
            </a:ext>
          </a:extLst>
        </xdr:cNvPr>
        <xdr:cNvSpPr/>
      </xdr:nvSpPr>
      <xdr:spPr>
        <a:xfrm>
          <a:off x="958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68390</xdr:rowOff>
    </xdr:from>
    <xdr:to>
      <xdr:col>55</xdr:col>
      <xdr:colOff>0</xdr:colOff>
      <xdr:row>80</xdr:row>
      <xdr:rowOff>95250</xdr:rowOff>
    </xdr:to>
    <xdr:cxnSp macro="">
      <xdr:nvCxnSpPr>
        <xdr:cNvPr id="357" name="直線コネクタ 356">
          <a:extLst>
            <a:ext uri="{FF2B5EF4-FFF2-40B4-BE49-F238E27FC236}">
              <a16:creationId xmlns:a16="http://schemas.microsoft.com/office/drawing/2014/main" id="{E92D292F-661F-4CC5-88C2-998976FC5737}"/>
            </a:ext>
          </a:extLst>
        </xdr:cNvPr>
        <xdr:cNvCxnSpPr/>
      </xdr:nvCxnSpPr>
      <xdr:spPr>
        <a:xfrm flipV="1">
          <a:off x="9639300" y="13784390"/>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45593</xdr:rowOff>
    </xdr:from>
    <xdr:to>
      <xdr:col>46</xdr:col>
      <xdr:colOff>38100</xdr:colOff>
      <xdr:row>80</xdr:row>
      <xdr:rowOff>147193</xdr:rowOff>
    </xdr:to>
    <xdr:sp macro="" textlink="">
      <xdr:nvSpPr>
        <xdr:cNvPr id="358" name="楕円 357">
          <a:extLst>
            <a:ext uri="{FF2B5EF4-FFF2-40B4-BE49-F238E27FC236}">
              <a16:creationId xmlns:a16="http://schemas.microsoft.com/office/drawing/2014/main" id="{A0F4D91B-8258-4ECF-BC98-CD8AE157D7FE}"/>
            </a:ext>
          </a:extLst>
        </xdr:cNvPr>
        <xdr:cNvSpPr/>
      </xdr:nvSpPr>
      <xdr:spPr>
        <a:xfrm>
          <a:off x="8699500" y="1376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95250</xdr:rowOff>
    </xdr:from>
    <xdr:to>
      <xdr:col>50</xdr:col>
      <xdr:colOff>114300</xdr:colOff>
      <xdr:row>80</xdr:row>
      <xdr:rowOff>96393</xdr:rowOff>
    </xdr:to>
    <xdr:cxnSp macro="">
      <xdr:nvCxnSpPr>
        <xdr:cNvPr id="359" name="直線コネクタ 358">
          <a:extLst>
            <a:ext uri="{FF2B5EF4-FFF2-40B4-BE49-F238E27FC236}">
              <a16:creationId xmlns:a16="http://schemas.microsoft.com/office/drawing/2014/main" id="{FE061213-C01C-45EF-8721-EF48BD856510}"/>
            </a:ext>
          </a:extLst>
        </xdr:cNvPr>
        <xdr:cNvCxnSpPr/>
      </xdr:nvCxnSpPr>
      <xdr:spPr>
        <a:xfrm flipV="1">
          <a:off x="8750300" y="1381125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61024</xdr:rowOff>
    </xdr:from>
    <xdr:to>
      <xdr:col>41</xdr:col>
      <xdr:colOff>101600</xdr:colOff>
      <xdr:row>80</xdr:row>
      <xdr:rowOff>162624</xdr:rowOff>
    </xdr:to>
    <xdr:sp macro="" textlink="">
      <xdr:nvSpPr>
        <xdr:cNvPr id="360" name="楕円 359">
          <a:extLst>
            <a:ext uri="{FF2B5EF4-FFF2-40B4-BE49-F238E27FC236}">
              <a16:creationId xmlns:a16="http://schemas.microsoft.com/office/drawing/2014/main" id="{26D4CA98-B488-4E88-8E8A-D2D6DC4E6225}"/>
            </a:ext>
          </a:extLst>
        </xdr:cNvPr>
        <xdr:cNvSpPr/>
      </xdr:nvSpPr>
      <xdr:spPr>
        <a:xfrm>
          <a:off x="7810500" y="137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96393</xdr:rowOff>
    </xdr:from>
    <xdr:to>
      <xdr:col>45</xdr:col>
      <xdr:colOff>177800</xdr:colOff>
      <xdr:row>80</xdr:row>
      <xdr:rowOff>111824</xdr:rowOff>
    </xdr:to>
    <xdr:cxnSp macro="">
      <xdr:nvCxnSpPr>
        <xdr:cNvPr id="361" name="直線コネクタ 360">
          <a:extLst>
            <a:ext uri="{FF2B5EF4-FFF2-40B4-BE49-F238E27FC236}">
              <a16:creationId xmlns:a16="http://schemas.microsoft.com/office/drawing/2014/main" id="{E189E5BE-FDE6-4E10-B5FE-7202B2F8439E}"/>
            </a:ext>
          </a:extLst>
        </xdr:cNvPr>
        <xdr:cNvCxnSpPr/>
      </xdr:nvCxnSpPr>
      <xdr:spPr>
        <a:xfrm flipV="1">
          <a:off x="7861300" y="13812393"/>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76454</xdr:rowOff>
    </xdr:from>
    <xdr:to>
      <xdr:col>36</xdr:col>
      <xdr:colOff>165100</xdr:colOff>
      <xdr:row>81</xdr:row>
      <xdr:rowOff>6604</xdr:rowOff>
    </xdr:to>
    <xdr:sp macro="" textlink="">
      <xdr:nvSpPr>
        <xdr:cNvPr id="362" name="楕円 361">
          <a:extLst>
            <a:ext uri="{FF2B5EF4-FFF2-40B4-BE49-F238E27FC236}">
              <a16:creationId xmlns:a16="http://schemas.microsoft.com/office/drawing/2014/main" id="{EF97EF2E-B3F5-4EB2-84AE-783FB1AD5682}"/>
            </a:ext>
          </a:extLst>
        </xdr:cNvPr>
        <xdr:cNvSpPr/>
      </xdr:nvSpPr>
      <xdr:spPr>
        <a:xfrm>
          <a:off x="6921500" y="137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111824</xdr:rowOff>
    </xdr:from>
    <xdr:to>
      <xdr:col>41</xdr:col>
      <xdr:colOff>50800</xdr:colOff>
      <xdr:row>80</xdr:row>
      <xdr:rowOff>127254</xdr:rowOff>
    </xdr:to>
    <xdr:cxnSp macro="">
      <xdr:nvCxnSpPr>
        <xdr:cNvPr id="363" name="直線コネクタ 362">
          <a:extLst>
            <a:ext uri="{FF2B5EF4-FFF2-40B4-BE49-F238E27FC236}">
              <a16:creationId xmlns:a16="http://schemas.microsoft.com/office/drawing/2014/main" id="{3D7A3A9B-0103-4156-A5A4-F620D73ED385}"/>
            </a:ext>
          </a:extLst>
        </xdr:cNvPr>
        <xdr:cNvCxnSpPr/>
      </xdr:nvCxnSpPr>
      <xdr:spPr>
        <a:xfrm flipV="1">
          <a:off x="6972300" y="1382782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6303</xdr:rowOff>
    </xdr:from>
    <xdr:ext cx="469744" cy="259045"/>
    <xdr:sp macro="" textlink="">
      <xdr:nvSpPr>
        <xdr:cNvPr id="364" name="n_1aveValue【公営住宅】&#10;一人当たり面積">
          <a:extLst>
            <a:ext uri="{FF2B5EF4-FFF2-40B4-BE49-F238E27FC236}">
              <a16:creationId xmlns:a16="http://schemas.microsoft.com/office/drawing/2014/main" id="{27CB9DF1-4A09-4908-A520-C2DA609F40BA}"/>
            </a:ext>
          </a:extLst>
        </xdr:cNvPr>
        <xdr:cNvSpPr txBox="1"/>
      </xdr:nvSpPr>
      <xdr:spPr>
        <a:xfrm>
          <a:off x="9391727" y="14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163465</xdr:rowOff>
    </xdr:from>
    <xdr:ext cx="469744" cy="259045"/>
    <xdr:sp macro="" textlink="">
      <xdr:nvSpPr>
        <xdr:cNvPr id="365" name="n_2aveValue【公営住宅】&#10;一人当たり面積">
          <a:extLst>
            <a:ext uri="{FF2B5EF4-FFF2-40B4-BE49-F238E27FC236}">
              <a16:creationId xmlns:a16="http://schemas.microsoft.com/office/drawing/2014/main" id="{0FDE5BA0-E8C5-41AC-949F-6EF8F95091C7}"/>
            </a:ext>
          </a:extLst>
        </xdr:cNvPr>
        <xdr:cNvSpPr txBox="1"/>
      </xdr:nvSpPr>
      <xdr:spPr>
        <a:xfrm>
          <a:off x="85154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5160</xdr:rowOff>
    </xdr:from>
    <xdr:ext cx="469744" cy="259045"/>
    <xdr:sp macro="" textlink="">
      <xdr:nvSpPr>
        <xdr:cNvPr id="366" name="n_3aveValue【公営住宅】&#10;一人当たり面積">
          <a:extLst>
            <a:ext uri="{FF2B5EF4-FFF2-40B4-BE49-F238E27FC236}">
              <a16:creationId xmlns:a16="http://schemas.microsoft.com/office/drawing/2014/main" id="{B503902E-CE9C-42DA-A7CE-F9CF605B9987}"/>
            </a:ext>
          </a:extLst>
        </xdr:cNvPr>
        <xdr:cNvSpPr txBox="1"/>
      </xdr:nvSpPr>
      <xdr:spPr>
        <a:xfrm>
          <a:off x="7626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167467</xdr:rowOff>
    </xdr:from>
    <xdr:ext cx="469744" cy="259045"/>
    <xdr:sp macro="" textlink="">
      <xdr:nvSpPr>
        <xdr:cNvPr id="367" name="n_4aveValue【公営住宅】&#10;一人当たり面積">
          <a:extLst>
            <a:ext uri="{FF2B5EF4-FFF2-40B4-BE49-F238E27FC236}">
              <a16:creationId xmlns:a16="http://schemas.microsoft.com/office/drawing/2014/main" id="{924793F3-8AAD-4062-9188-2206B56F8E27}"/>
            </a:ext>
          </a:extLst>
        </xdr:cNvPr>
        <xdr:cNvSpPr txBox="1"/>
      </xdr:nvSpPr>
      <xdr:spPr>
        <a:xfrm>
          <a:off x="6737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162577</xdr:rowOff>
    </xdr:from>
    <xdr:ext cx="469744" cy="259045"/>
    <xdr:sp macro="" textlink="">
      <xdr:nvSpPr>
        <xdr:cNvPr id="368" name="n_1mainValue【公営住宅】&#10;一人当たり面積">
          <a:extLst>
            <a:ext uri="{FF2B5EF4-FFF2-40B4-BE49-F238E27FC236}">
              <a16:creationId xmlns:a16="http://schemas.microsoft.com/office/drawing/2014/main" id="{66A0A899-A361-456A-813E-72FD9B2B889E}"/>
            </a:ext>
          </a:extLst>
        </xdr:cNvPr>
        <xdr:cNvSpPr txBox="1"/>
      </xdr:nvSpPr>
      <xdr:spPr>
        <a:xfrm>
          <a:off x="9391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163720</xdr:rowOff>
    </xdr:from>
    <xdr:ext cx="469744" cy="259045"/>
    <xdr:sp macro="" textlink="">
      <xdr:nvSpPr>
        <xdr:cNvPr id="369" name="n_2mainValue【公営住宅】&#10;一人当たり面積">
          <a:extLst>
            <a:ext uri="{FF2B5EF4-FFF2-40B4-BE49-F238E27FC236}">
              <a16:creationId xmlns:a16="http://schemas.microsoft.com/office/drawing/2014/main" id="{D5006762-F602-46BA-881A-F354A14B2CD8}"/>
            </a:ext>
          </a:extLst>
        </xdr:cNvPr>
        <xdr:cNvSpPr txBox="1"/>
      </xdr:nvSpPr>
      <xdr:spPr>
        <a:xfrm>
          <a:off x="8515427" y="1353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7701</xdr:rowOff>
    </xdr:from>
    <xdr:ext cx="469744" cy="259045"/>
    <xdr:sp macro="" textlink="">
      <xdr:nvSpPr>
        <xdr:cNvPr id="370" name="n_3mainValue【公営住宅】&#10;一人当たり面積">
          <a:extLst>
            <a:ext uri="{FF2B5EF4-FFF2-40B4-BE49-F238E27FC236}">
              <a16:creationId xmlns:a16="http://schemas.microsoft.com/office/drawing/2014/main" id="{D2A1A34C-C388-4AFC-A54E-F57AE702DBE6}"/>
            </a:ext>
          </a:extLst>
        </xdr:cNvPr>
        <xdr:cNvSpPr txBox="1"/>
      </xdr:nvSpPr>
      <xdr:spPr>
        <a:xfrm>
          <a:off x="7626427" y="1355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23131</xdr:rowOff>
    </xdr:from>
    <xdr:ext cx="469744" cy="259045"/>
    <xdr:sp macro="" textlink="">
      <xdr:nvSpPr>
        <xdr:cNvPr id="371" name="n_4mainValue【公営住宅】&#10;一人当たり面積">
          <a:extLst>
            <a:ext uri="{FF2B5EF4-FFF2-40B4-BE49-F238E27FC236}">
              <a16:creationId xmlns:a16="http://schemas.microsoft.com/office/drawing/2014/main" id="{D04B8A92-634C-410D-A300-E26722304757}"/>
            </a:ext>
          </a:extLst>
        </xdr:cNvPr>
        <xdr:cNvSpPr txBox="1"/>
      </xdr:nvSpPr>
      <xdr:spPr>
        <a:xfrm>
          <a:off x="6737427" y="1356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F043A0FC-8558-46BC-BD0D-535CBEF8C79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390FF619-D1D4-4267-AEF1-7DF4F5735B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56A358CA-1076-444B-82F5-782F2C287B0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64E674D-15D5-4FDC-A6DC-99BB880F9C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25BE9DD4-AED3-4590-B2F3-3E50F18C807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31932F37-48D2-4451-94CD-3633CA0B172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1C1F8868-8E45-4AE4-ABF9-4E7B44A930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5DB4E48D-C19A-49C3-9B0E-0645B9829BB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a:extLst>
            <a:ext uri="{FF2B5EF4-FFF2-40B4-BE49-F238E27FC236}">
              <a16:creationId xmlns:a16="http://schemas.microsoft.com/office/drawing/2014/main" id="{D5CF5899-8C6B-4A3A-8AB1-B5B31F825C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a:extLst>
            <a:ext uri="{FF2B5EF4-FFF2-40B4-BE49-F238E27FC236}">
              <a16:creationId xmlns:a16="http://schemas.microsoft.com/office/drawing/2014/main" id="{24EE9605-2E97-45ED-AC3C-95155B5E1E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a:extLst>
            <a:ext uri="{FF2B5EF4-FFF2-40B4-BE49-F238E27FC236}">
              <a16:creationId xmlns:a16="http://schemas.microsoft.com/office/drawing/2014/main" id="{7DBF7FC8-2580-4323-A8AD-44BC18C463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a:extLst>
            <a:ext uri="{FF2B5EF4-FFF2-40B4-BE49-F238E27FC236}">
              <a16:creationId xmlns:a16="http://schemas.microsoft.com/office/drawing/2014/main" id="{69C567E0-C074-4D13-9304-7F0891662B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a:extLst>
            <a:ext uri="{FF2B5EF4-FFF2-40B4-BE49-F238E27FC236}">
              <a16:creationId xmlns:a16="http://schemas.microsoft.com/office/drawing/2014/main" id="{2BAB1146-5AB1-461F-8013-FA2B47329B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a:extLst>
            <a:ext uri="{FF2B5EF4-FFF2-40B4-BE49-F238E27FC236}">
              <a16:creationId xmlns:a16="http://schemas.microsoft.com/office/drawing/2014/main" id="{23853568-3EB7-4721-A4A6-F7C2615A7D2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a:extLst>
            <a:ext uri="{FF2B5EF4-FFF2-40B4-BE49-F238E27FC236}">
              <a16:creationId xmlns:a16="http://schemas.microsoft.com/office/drawing/2014/main" id="{6EC51E6B-AE89-4D73-9525-C7E7A73432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a:extLst>
            <a:ext uri="{FF2B5EF4-FFF2-40B4-BE49-F238E27FC236}">
              <a16:creationId xmlns:a16="http://schemas.microsoft.com/office/drawing/2014/main" id="{5F27F8A0-9872-4DDE-9678-4239D0363FB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3FA6336-1833-4DDC-B4C8-E9F2782501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a:extLst>
            <a:ext uri="{FF2B5EF4-FFF2-40B4-BE49-F238E27FC236}">
              <a16:creationId xmlns:a16="http://schemas.microsoft.com/office/drawing/2014/main" id="{BFD17A66-906F-4E94-8568-1966FB825E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a:extLst>
            <a:ext uri="{FF2B5EF4-FFF2-40B4-BE49-F238E27FC236}">
              <a16:creationId xmlns:a16="http://schemas.microsoft.com/office/drawing/2014/main" id="{46A9B62E-C960-4F6A-84FD-1D7C7B6A19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a:extLst>
            <a:ext uri="{FF2B5EF4-FFF2-40B4-BE49-F238E27FC236}">
              <a16:creationId xmlns:a16="http://schemas.microsoft.com/office/drawing/2014/main" id="{4E4F943B-1579-44BC-A698-8E25DBDDFA7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a:extLst>
            <a:ext uri="{FF2B5EF4-FFF2-40B4-BE49-F238E27FC236}">
              <a16:creationId xmlns:a16="http://schemas.microsoft.com/office/drawing/2014/main" id="{67EFE449-77F3-415A-8CD5-0437020A99A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a:extLst>
            <a:ext uri="{FF2B5EF4-FFF2-40B4-BE49-F238E27FC236}">
              <a16:creationId xmlns:a16="http://schemas.microsoft.com/office/drawing/2014/main" id="{2D375844-1D32-43CA-A08F-F50671CDB53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a:extLst>
            <a:ext uri="{FF2B5EF4-FFF2-40B4-BE49-F238E27FC236}">
              <a16:creationId xmlns:a16="http://schemas.microsoft.com/office/drawing/2014/main" id="{E059D57D-7F46-4297-8AAB-B85D826E789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a:extLst>
            <a:ext uri="{FF2B5EF4-FFF2-40B4-BE49-F238E27FC236}">
              <a16:creationId xmlns:a16="http://schemas.microsoft.com/office/drawing/2014/main" id="{86D1273A-4B1C-4C72-B848-84EA336A122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a:extLst>
            <a:ext uri="{FF2B5EF4-FFF2-40B4-BE49-F238E27FC236}">
              <a16:creationId xmlns:a16="http://schemas.microsoft.com/office/drawing/2014/main" id="{0FF3263E-4066-45E1-8A08-5A5BF180E1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a:extLst>
            <a:ext uri="{FF2B5EF4-FFF2-40B4-BE49-F238E27FC236}">
              <a16:creationId xmlns:a16="http://schemas.microsoft.com/office/drawing/2014/main" id="{D860121B-0872-42AD-B8EF-3DF9A5EA5BA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a:extLst>
            <a:ext uri="{FF2B5EF4-FFF2-40B4-BE49-F238E27FC236}">
              <a16:creationId xmlns:a16="http://schemas.microsoft.com/office/drawing/2014/main" id="{54EE126C-76D2-48A3-BD2F-15D41DF6C07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a:extLst>
            <a:ext uri="{FF2B5EF4-FFF2-40B4-BE49-F238E27FC236}">
              <a16:creationId xmlns:a16="http://schemas.microsoft.com/office/drawing/2014/main" id="{0EC7AAC1-C575-4252-B162-225A6D823EC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a:extLst>
            <a:ext uri="{FF2B5EF4-FFF2-40B4-BE49-F238E27FC236}">
              <a16:creationId xmlns:a16="http://schemas.microsoft.com/office/drawing/2014/main" id="{5A553491-0FB8-4B4D-B13F-D280D4F1F04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a:extLst>
            <a:ext uri="{FF2B5EF4-FFF2-40B4-BE49-F238E27FC236}">
              <a16:creationId xmlns:a16="http://schemas.microsoft.com/office/drawing/2014/main" id="{FEF268BE-6C89-4C84-A45C-B41E74046C9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a:extLst>
            <a:ext uri="{FF2B5EF4-FFF2-40B4-BE49-F238E27FC236}">
              <a16:creationId xmlns:a16="http://schemas.microsoft.com/office/drawing/2014/main" id="{765DBE16-2249-4B7B-910E-3808F98BA5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a:extLst>
            <a:ext uri="{FF2B5EF4-FFF2-40B4-BE49-F238E27FC236}">
              <a16:creationId xmlns:a16="http://schemas.microsoft.com/office/drawing/2014/main" id="{A01A1783-130E-490B-8E49-2E544D4D8ED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a:extLst>
            <a:ext uri="{FF2B5EF4-FFF2-40B4-BE49-F238E27FC236}">
              <a16:creationId xmlns:a16="http://schemas.microsoft.com/office/drawing/2014/main" id="{C78F2E56-A97B-4F33-8748-C1141304718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a:extLst>
            <a:ext uri="{FF2B5EF4-FFF2-40B4-BE49-F238E27FC236}">
              <a16:creationId xmlns:a16="http://schemas.microsoft.com/office/drawing/2014/main" id="{5B349FA2-0C60-4F8B-870B-9911C1DD7B8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a:extLst>
            <a:ext uri="{FF2B5EF4-FFF2-40B4-BE49-F238E27FC236}">
              <a16:creationId xmlns:a16="http://schemas.microsoft.com/office/drawing/2014/main" id="{635A9692-9921-4CF6-ABCB-29F1832480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a:extLst>
            <a:ext uri="{FF2B5EF4-FFF2-40B4-BE49-F238E27FC236}">
              <a16:creationId xmlns:a16="http://schemas.microsoft.com/office/drawing/2014/main" id="{A963D2ED-69AE-498A-9066-E6AA4DD946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a:extLst>
            <a:ext uri="{FF2B5EF4-FFF2-40B4-BE49-F238E27FC236}">
              <a16:creationId xmlns:a16="http://schemas.microsoft.com/office/drawing/2014/main" id="{FF63FCB6-E8F0-4E27-88D3-FAB3DBB70C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a:extLst>
            <a:ext uri="{FF2B5EF4-FFF2-40B4-BE49-F238E27FC236}">
              <a16:creationId xmlns:a16="http://schemas.microsoft.com/office/drawing/2014/main" id="{777CA4DD-0FA4-45E8-AC1C-33DD26D0D6C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a:extLst>
            <a:ext uri="{FF2B5EF4-FFF2-40B4-BE49-F238E27FC236}">
              <a16:creationId xmlns:a16="http://schemas.microsoft.com/office/drawing/2014/main" id="{98105587-F800-4EAB-B471-8E08899E425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a:extLst>
            <a:ext uri="{FF2B5EF4-FFF2-40B4-BE49-F238E27FC236}">
              <a16:creationId xmlns:a16="http://schemas.microsoft.com/office/drawing/2014/main" id="{C831E655-6A84-47C2-9240-AF7D334E8A1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412" name="直線コネクタ 411">
          <a:extLst>
            <a:ext uri="{FF2B5EF4-FFF2-40B4-BE49-F238E27FC236}">
              <a16:creationId xmlns:a16="http://schemas.microsoft.com/office/drawing/2014/main" id="{0C2D34CA-E7A1-4C8B-B96B-7FD3929D89A7}"/>
            </a:ext>
          </a:extLst>
        </xdr:cNvPr>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413" name="【認定こども園・幼稚園・保育所】&#10;有形固定資産減価償却率最小値テキスト">
          <a:extLst>
            <a:ext uri="{FF2B5EF4-FFF2-40B4-BE49-F238E27FC236}">
              <a16:creationId xmlns:a16="http://schemas.microsoft.com/office/drawing/2014/main" id="{9C3AAFB7-FD17-45EF-AF9E-E5B68A5DBB30}"/>
            </a:ext>
          </a:extLst>
        </xdr:cNvPr>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414" name="直線コネクタ 413">
          <a:extLst>
            <a:ext uri="{FF2B5EF4-FFF2-40B4-BE49-F238E27FC236}">
              <a16:creationId xmlns:a16="http://schemas.microsoft.com/office/drawing/2014/main" id="{3FD45D81-629D-4475-9F57-2F81002F88BD}"/>
            </a:ext>
          </a:extLst>
        </xdr:cNvPr>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15" name="【認定こども園・幼稚園・保育所】&#10;有形固定資産減価償却率最大値テキスト">
          <a:extLst>
            <a:ext uri="{FF2B5EF4-FFF2-40B4-BE49-F238E27FC236}">
              <a16:creationId xmlns:a16="http://schemas.microsoft.com/office/drawing/2014/main" id="{17FDAEDB-B622-4DF4-8262-42E2B608D462}"/>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16" name="直線コネクタ 415">
          <a:extLst>
            <a:ext uri="{FF2B5EF4-FFF2-40B4-BE49-F238E27FC236}">
              <a16:creationId xmlns:a16="http://schemas.microsoft.com/office/drawing/2014/main" id="{163A9B0A-5531-4455-813B-FCB03A09A93F}"/>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417" name="【認定こども園・幼稚園・保育所】&#10;有形固定資産減価償却率平均値テキスト">
          <a:extLst>
            <a:ext uri="{FF2B5EF4-FFF2-40B4-BE49-F238E27FC236}">
              <a16:creationId xmlns:a16="http://schemas.microsoft.com/office/drawing/2014/main" id="{053AE4B8-3DEB-40F4-86B8-25E8F7411400}"/>
            </a:ext>
          </a:extLst>
        </xdr:cNvPr>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418" name="フローチャート: 判断 417">
          <a:extLst>
            <a:ext uri="{FF2B5EF4-FFF2-40B4-BE49-F238E27FC236}">
              <a16:creationId xmlns:a16="http://schemas.microsoft.com/office/drawing/2014/main" id="{95D7055E-1A04-4025-822D-5A61A557A347}"/>
            </a:ext>
          </a:extLst>
        </xdr:cNvPr>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419" name="フローチャート: 判断 418">
          <a:extLst>
            <a:ext uri="{FF2B5EF4-FFF2-40B4-BE49-F238E27FC236}">
              <a16:creationId xmlns:a16="http://schemas.microsoft.com/office/drawing/2014/main" id="{F840C6E0-6001-409C-B847-8B589218C95F}"/>
            </a:ext>
          </a:extLst>
        </xdr:cNvPr>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20" name="フローチャート: 判断 419">
          <a:extLst>
            <a:ext uri="{FF2B5EF4-FFF2-40B4-BE49-F238E27FC236}">
              <a16:creationId xmlns:a16="http://schemas.microsoft.com/office/drawing/2014/main" id="{A0EC405B-FEC2-4BFD-BFF7-ED3BE88F9E3D}"/>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21" name="フローチャート: 判断 420">
          <a:extLst>
            <a:ext uri="{FF2B5EF4-FFF2-40B4-BE49-F238E27FC236}">
              <a16:creationId xmlns:a16="http://schemas.microsoft.com/office/drawing/2014/main" id="{55B185FA-7ABE-472B-A8A8-81E07A2F14C9}"/>
            </a:ext>
          </a:extLst>
        </xdr:cNvPr>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22" name="フローチャート: 判断 421">
          <a:extLst>
            <a:ext uri="{FF2B5EF4-FFF2-40B4-BE49-F238E27FC236}">
              <a16:creationId xmlns:a16="http://schemas.microsoft.com/office/drawing/2014/main" id="{46DE2D80-9783-45D0-97BB-557865CA9E3E}"/>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DA478BFD-E65A-4F03-83E8-C7A322FAB6D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69FE02BF-9F68-4984-9884-D7D6CA2A8EC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7580D728-9A23-4676-A902-7B1FDDF16A6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7FAD21F2-9E1A-4DC6-9BCA-F1E71D13AE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D89440B-3EBA-44FC-A415-A31CB644608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28" name="楕円 427">
          <a:extLst>
            <a:ext uri="{FF2B5EF4-FFF2-40B4-BE49-F238E27FC236}">
              <a16:creationId xmlns:a16="http://schemas.microsoft.com/office/drawing/2014/main" id="{846E72B4-6D84-4EE8-82B4-A544345645E1}"/>
            </a:ext>
          </a:extLst>
        </xdr:cNvPr>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144797</xdr:rowOff>
    </xdr:from>
    <xdr:ext cx="405111" cy="259045"/>
    <xdr:sp macro="" textlink="">
      <xdr:nvSpPr>
        <xdr:cNvPr id="429" name="【認定こども園・幼稚園・保育所】&#10;有形固定資産減価償却率該当値テキスト">
          <a:extLst>
            <a:ext uri="{FF2B5EF4-FFF2-40B4-BE49-F238E27FC236}">
              <a16:creationId xmlns:a16="http://schemas.microsoft.com/office/drawing/2014/main" id="{5C17E2AB-FB14-4CFA-B57A-11B4FB1FC831}"/>
            </a:ext>
          </a:extLst>
        </xdr:cNvPr>
        <xdr:cNvSpPr txBox="1"/>
      </xdr:nvSpPr>
      <xdr:spPr>
        <a:xfrm>
          <a:off x="16357600"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132080</xdr:rowOff>
    </xdr:from>
    <xdr:to>
      <xdr:col>81</xdr:col>
      <xdr:colOff>101600</xdr:colOff>
      <xdr:row>39</xdr:row>
      <xdr:rowOff>62230</xdr:rowOff>
    </xdr:to>
    <xdr:sp macro="" textlink="">
      <xdr:nvSpPr>
        <xdr:cNvPr id="430" name="楕円 429">
          <a:extLst>
            <a:ext uri="{FF2B5EF4-FFF2-40B4-BE49-F238E27FC236}">
              <a16:creationId xmlns:a16="http://schemas.microsoft.com/office/drawing/2014/main" id="{500139F0-F37A-46C3-B735-D23A69460AA1}"/>
            </a:ext>
          </a:extLst>
        </xdr:cNvPr>
        <xdr:cNvSpPr/>
      </xdr:nvSpPr>
      <xdr:spPr>
        <a:xfrm>
          <a:off x="15430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39</xdr:row>
      <xdr:rowOff>11430</xdr:rowOff>
    </xdr:to>
    <xdr:cxnSp macro="">
      <xdr:nvCxnSpPr>
        <xdr:cNvPr id="431" name="直線コネクタ 430">
          <a:extLst>
            <a:ext uri="{FF2B5EF4-FFF2-40B4-BE49-F238E27FC236}">
              <a16:creationId xmlns:a16="http://schemas.microsoft.com/office/drawing/2014/main" id="{7A4C1A87-7F51-410A-BC0F-43B86A017821}"/>
            </a:ext>
          </a:extLst>
        </xdr:cNvPr>
        <xdr:cNvCxnSpPr/>
      </xdr:nvCxnSpPr>
      <xdr:spPr>
        <a:xfrm flipV="1">
          <a:off x="15481300" y="638937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97790</xdr:rowOff>
    </xdr:from>
    <xdr:to>
      <xdr:col>76</xdr:col>
      <xdr:colOff>165100</xdr:colOff>
      <xdr:row>39</xdr:row>
      <xdr:rowOff>27940</xdr:rowOff>
    </xdr:to>
    <xdr:sp macro="" textlink="">
      <xdr:nvSpPr>
        <xdr:cNvPr id="432" name="楕円 431">
          <a:extLst>
            <a:ext uri="{FF2B5EF4-FFF2-40B4-BE49-F238E27FC236}">
              <a16:creationId xmlns:a16="http://schemas.microsoft.com/office/drawing/2014/main" id="{E843A4E8-C11C-46E1-BD51-138F146EEFB8}"/>
            </a:ext>
          </a:extLst>
        </xdr:cNvPr>
        <xdr:cNvSpPr/>
      </xdr:nvSpPr>
      <xdr:spPr>
        <a:xfrm>
          <a:off x="14541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148590</xdr:rowOff>
    </xdr:from>
    <xdr:to>
      <xdr:col>81</xdr:col>
      <xdr:colOff>50800</xdr:colOff>
      <xdr:row>39</xdr:row>
      <xdr:rowOff>11430</xdr:rowOff>
    </xdr:to>
    <xdr:cxnSp macro="">
      <xdr:nvCxnSpPr>
        <xdr:cNvPr id="433" name="直線コネクタ 432">
          <a:extLst>
            <a:ext uri="{FF2B5EF4-FFF2-40B4-BE49-F238E27FC236}">
              <a16:creationId xmlns:a16="http://schemas.microsoft.com/office/drawing/2014/main" id="{5A75C6D3-3FFC-49CE-8770-063B7D9EAE57}"/>
            </a:ext>
          </a:extLst>
        </xdr:cNvPr>
        <xdr:cNvCxnSpPr/>
      </xdr:nvCxnSpPr>
      <xdr:spPr>
        <a:xfrm>
          <a:off x="14592300" y="6663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65405</xdr:rowOff>
    </xdr:from>
    <xdr:to>
      <xdr:col>72</xdr:col>
      <xdr:colOff>38100</xdr:colOff>
      <xdr:row>40</xdr:row>
      <xdr:rowOff>167005</xdr:rowOff>
    </xdr:to>
    <xdr:sp macro="" textlink="">
      <xdr:nvSpPr>
        <xdr:cNvPr id="434" name="楕円 433">
          <a:extLst>
            <a:ext uri="{FF2B5EF4-FFF2-40B4-BE49-F238E27FC236}">
              <a16:creationId xmlns:a16="http://schemas.microsoft.com/office/drawing/2014/main" id="{95D493F8-9802-47A3-B949-64EC9611DBDA}"/>
            </a:ext>
          </a:extLst>
        </xdr:cNvPr>
        <xdr:cNvSpPr/>
      </xdr:nvSpPr>
      <xdr:spPr>
        <a:xfrm>
          <a:off x="13652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40</xdr:row>
      <xdr:rowOff>116205</xdr:rowOff>
    </xdr:to>
    <xdr:cxnSp macro="">
      <xdr:nvCxnSpPr>
        <xdr:cNvPr id="435" name="直線コネクタ 434">
          <a:extLst>
            <a:ext uri="{FF2B5EF4-FFF2-40B4-BE49-F238E27FC236}">
              <a16:creationId xmlns:a16="http://schemas.microsoft.com/office/drawing/2014/main" id="{067EEEB4-DD3D-42D1-A6AB-757A978FB87D}"/>
            </a:ext>
          </a:extLst>
        </xdr:cNvPr>
        <xdr:cNvCxnSpPr/>
      </xdr:nvCxnSpPr>
      <xdr:spPr>
        <a:xfrm flipV="1">
          <a:off x="13703300" y="6663690"/>
          <a:ext cx="889000"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158750</xdr:rowOff>
    </xdr:from>
    <xdr:to>
      <xdr:col>67</xdr:col>
      <xdr:colOff>101600</xdr:colOff>
      <xdr:row>41</xdr:row>
      <xdr:rowOff>88900</xdr:rowOff>
    </xdr:to>
    <xdr:sp macro="" textlink="">
      <xdr:nvSpPr>
        <xdr:cNvPr id="436" name="楕円 435">
          <a:extLst>
            <a:ext uri="{FF2B5EF4-FFF2-40B4-BE49-F238E27FC236}">
              <a16:creationId xmlns:a16="http://schemas.microsoft.com/office/drawing/2014/main" id="{1C632AE5-C574-4FF9-BD83-8AF1D99BF795}"/>
            </a:ext>
          </a:extLst>
        </xdr:cNvPr>
        <xdr:cNvSpPr/>
      </xdr:nvSpPr>
      <xdr:spPr>
        <a:xfrm>
          <a:off x="12763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116205</xdr:rowOff>
    </xdr:from>
    <xdr:to>
      <xdr:col>71</xdr:col>
      <xdr:colOff>177800</xdr:colOff>
      <xdr:row>41</xdr:row>
      <xdr:rowOff>38100</xdr:rowOff>
    </xdr:to>
    <xdr:cxnSp macro="">
      <xdr:nvCxnSpPr>
        <xdr:cNvPr id="437" name="直線コネクタ 436">
          <a:extLst>
            <a:ext uri="{FF2B5EF4-FFF2-40B4-BE49-F238E27FC236}">
              <a16:creationId xmlns:a16="http://schemas.microsoft.com/office/drawing/2014/main" id="{9E9CAC2B-5107-4FB4-9876-D03412E01281}"/>
            </a:ext>
          </a:extLst>
        </xdr:cNvPr>
        <xdr:cNvCxnSpPr/>
      </xdr:nvCxnSpPr>
      <xdr:spPr>
        <a:xfrm flipV="1">
          <a:off x="12814300" y="697420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438" name="n_1aveValue【認定こども園・幼稚園・保育所】&#10;有形固定資産減価償却率">
          <a:extLst>
            <a:ext uri="{FF2B5EF4-FFF2-40B4-BE49-F238E27FC236}">
              <a16:creationId xmlns:a16="http://schemas.microsoft.com/office/drawing/2014/main" id="{9FD4C1F7-A685-4A23-A075-044591FEC832}"/>
            </a:ext>
          </a:extLst>
        </xdr:cNvPr>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39" name="n_2aveValue【認定こども園・幼稚園・保育所】&#10;有形固定資産減価償却率">
          <a:extLst>
            <a:ext uri="{FF2B5EF4-FFF2-40B4-BE49-F238E27FC236}">
              <a16:creationId xmlns:a16="http://schemas.microsoft.com/office/drawing/2014/main" id="{E7A6354B-CF15-4AA2-BAEF-93D32A239AE6}"/>
            </a:ext>
          </a:extLst>
        </xdr:cNvPr>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40" name="n_3aveValue【認定こども園・幼稚園・保育所】&#10;有形固定資産減価償却率">
          <a:extLst>
            <a:ext uri="{FF2B5EF4-FFF2-40B4-BE49-F238E27FC236}">
              <a16:creationId xmlns:a16="http://schemas.microsoft.com/office/drawing/2014/main" id="{0D8D5FA8-22B5-4F6C-A641-70E261CFF3AE}"/>
            </a:ext>
          </a:extLst>
        </xdr:cNvPr>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41" name="n_4aveValue【認定こども園・幼稚園・保育所】&#10;有形固定資産減価償却率">
          <a:extLst>
            <a:ext uri="{FF2B5EF4-FFF2-40B4-BE49-F238E27FC236}">
              <a16:creationId xmlns:a16="http://schemas.microsoft.com/office/drawing/2014/main" id="{5BCE2131-187C-427F-B5D6-305B6C8614DF}"/>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53357</xdr:rowOff>
    </xdr:from>
    <xdr:ext cx="405111" cy="259045"/>
    <xdr:sp macro="" textlink="">
      <xdr:nvSpPr>
        <xdr:cNvPr id="442" name="n_1mainValue【認定こども園・幼稚園・保育所】&#10;有形固定資産減価償却率">
          <a:extLst>
            <a:ext uri="{FF2B5EF4-FFF2-40B4-BE49-F238E27FC236}">
              <a16:creationId xmlns:a16="http://schemas.microsoft.com/office/drawing/2014/main" id="{AC7CFDEE-2113-46E5-BC65-0102A6E778AB}"/>
            </a:ext>
          </a:extLst>
        </xdr:cNvPr>
        <xdr:cNvSpPr txBox="1"/>
      </xdr:nvSpPr>
      <xdr:spPr>
        <a:xfrm>
          <a:off x="15266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443" name="n_2mainValue【認定こども園・幼稚園・保育所】&#10;有形固定資産減価償却率">
          <a:extLst>
            <a:ext uri="{FF2B5EF4-FFF2-40B4-BE49-F238E27FC236}">
              <a16:creationId xmlns:a16="http://schemas.microsoft.com/office/drawing/2014/main" id="{04C2C24E-81EC-420D-9A57-44ADA48AD3AD}"/>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158132</xdr:rowOff>
    </xdr:from>
    <xdr:ext cx="405111" cy="259045"/>
    <xdr:sp macro="" textlink="">
      <xdr:nvSpPr>
        <xdr:cNvPr id="444" name="n_3mainValue【認定こども園・幼稚園・保育所】&#10;有形固定資産減価償却率">
          <a:extLst>
            <a:ext uri="{FF2B5EF4-FFF2-40B4-BE49-F238E27FC236}">
              <a16:creationId xmlns:a16="http://schemas.microsoft.com/office/drawing/2014/main" id="{3B1D9541-8FD4-4059-B0CF-B061BEAFE7E6}"/>
            </a:ext>
          </a:extLst>
        </xdr:cNvPr>
        <xdr:cNvSpPr txBox="1"/>
      </xdr:nvSpPr>
      <xdr:spPr>
        <a:xfrm>
          <a:off x="135007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80027</xdr:rowOff>
    </xdr:from>
    <xdr:ext cx="405111" cy="259045"/>
    <xdr:sp macro="" textlink="">
      <xdr:nvSpPr>
        <xdr:cNvPr id="445" name="n_4mainValue【認定こども園・幼稚園・保育所】&#10;有形固定資産減価償却率">
          <a:extLst>
            <a:ext uri="{FF2B5EF4-FFF2-40B4-BE49-F238E27FC236}">
              <a16:creationId xmlns:a16="http://schemas.microsoft.com/office/drawing/2014/main" id="{85556B3C-82C3-47E5-ACF3-7852ABAE9DC3}"/>
            </a:ext>
          </a:extLst>
        </xdr:cNvPr>
        <xdr:cNvSpPr txBox="1"/>
      </xdr:nvSpPr>
      <xdr:spPr>
        <a:xfrm>
          <a:off x="12611744"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99EA014C-8562-48FF-979C-64ADC62CDF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1586086E-3E47-4912-8CC7-15150C4F89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FE6EEBBC-F14A-4394-A73C-53347AC683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B2AFF5B5-7793-4206-99CF-E92428512A6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119A951A-5C38-48F4-8009-5D81EF4F4F7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8707FAAF-7C33-4A1D-9221-EB341A08C9B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84EC9092-4A72-4E84-9B37-6B10237F84F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D69C87E8-26D9-4326-A5B0-4CDDD3F406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A43319D8-2449-49AB-AEDA-F73E9EE296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DE3DCFCC-DBEF-446F-8D20-DC587D13FC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791FE365-86F1-413D-A858-D1F8CA2D3D1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264F4117-B2E9-4C31-8512-0EA3139B185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21EED8C7-2198-4F42-983D-68A9DB8FA9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7FB3ABE7-B141-448D-9358-371EB8E8075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7DB26264-847E-412F-AB81-D0F88AB3649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26DFC4A4-4986-41F5-8BE6-70C84FD1951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1A86437D-B8E7-45B3-9BA4-CB5EC8E3FB7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333E149A-6A30-4A2A-8E4F-495F8FFCB5D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6E6A7476-C69D-48E3-BE8C-B3C314F8890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965D90DE-F739-4B7D-9086-09560AF424E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4421F574-073E-473A-A9ED-74E2B92A6C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467" name="直線コネクタ 466">
          <a:extLst>
            <a:ext uri="{FF2B5EF4-FFF2-40B4-BE49-F238E27FC236}">
              <a16:creationId xmlns:a16="http://schemas.microsoft.com/office/drawing/2014/main" id="{00615300-BDED-4D69-BDEB-4E19DBB0F341}"/>
            </a:ext>
          </a:extLst>
        </xdr:cNvPr>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1B11A9D1-588B-43B3-A48F-E3BC02101C17}"/>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69" name="直線コネクタ 468">
          <a:extLst>
            <a:ext uri="{FF2B5EF4-FFF2-40B4-BE49-F238E27FC236}">
              <a16:creationId xmlns:a16="http://schemas.microsoft.com/office/drawing/2014/main" id="{9F2217F6-6D3E-47FF-880D-4458C9677A2C}"/>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2A06AAD2-D83C-4653-9963-1D36D6AA1844}"/>
            </a:ext>
          </a:extLst>
        </xdr:cNvPr>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471" name="直線コネクタ 470">
          <a:extLst>
            <a:ext uri="{FF2B5EF4-FFF2-40B4-BE49-F238E27FC236}">
              <a16:creationId xmlns:a16="http://schemas.microsoft.com/office/drawing/2014/main" id="{3ED090A1-069A-434A-8FD5-57303D4BC5D1}"/>
            </a:ext>
          </a:extLst>
        </xdr:cNvPr>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82505D06-DB83-40EF-98BE-ED71408EE833}"/>
            </a:ext>
          </a:extLst>
        </xdr:cNvPr>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73" name="フローチャート: 判断 472">
          <a:extLst>
            <a:ext uri="{FF2B5EF4-FFF2-40B4-BE49-F238E27FC236}">
              <a16:creationId xmlns:a16="http://schemas.microsoft.com/office/drawing/2014/main" id="{1DF69DDC-C26A-4E15-955A-07F74D6C0742}"/>
            </a:ext>
          </a:extLst>
        </xdr:cNvPr>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474" name="フローチャート: 判断 473">
          <a:extLst>
            <a:ext uri="{FF2B5EF4-FFF2-40B4-BE49-F238E27FC236}">
              <a16:creationId xmlns:a16="http://schemas.microsoft.com/office/drawing/2014/main" id="{DC424F76-D19D-4F0D-A331-6995E6880D86}"/>
            </a:ext>
          </a:extLst>
        </xdr:cNvPr>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5" name="フローチャート: 判断 474">
          <a:extLst>
            <a:ext uri="{FF2B5EF4-FFF2-40B4-BE49-F238E27FC236}">
              <a16:creationId xmlns:a16="http://schemas.microsoft.com/office/drawing/2014/main" id="{A7011F4A-4D72-4204-B57E-24E0BCC4B192}"/>
            </a:ext>
          </a:extLst>
        </xdr:cNvPr>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76" name="フローチャート: 判断 475">
          <a:extLst>
            <a:ext uri="{FF2B5EF4-FFF2-40B4-BE49-F238E27FC236}">
              <a16:creationId xmlns:a16="http://schemas.microsoft.com/office/drawing/2014/main" id="{2D1CAADE-0D3B-40A0-ADA2-3AC4E59EBE2B}"/>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477" name="フローチャート: 判断 476">
          <a:extLst>
            <a:ext uri="{FF2B5EF4-FFF2-40B4-BE49-F238E27FC236}">
              <a16:creationId xmlns:a16="http://schemas.microsoft.com/office/drawing/2014/main" id="{715E8E58-B041-45FA-9CE6-339981121823}"/>
            </a:ext>
          </a:extLst>
        </xdr:cNvPr>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831424C2-A1C4-41A5-8910-FF68832373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27528A95-3E33-4452-9BE1-4DA317E9AB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37D52E6-D68F-4E9D-B5BA-5BE39D02B02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F35B3A81-236D-476B-B3BA-B7B7BE962A5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525A485-81BB-4FC0-B0E3-4680F986C4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483" name="楕円 482">
          <a:extLst>
            <a:ext uri="{FF2B5EF4-FFF2-40B4-BE49-F238E27FC236}">
              <a16:creationId xmlns:a16="http://schemas.microsoft.com/office/drawing/2014/main" id="{2BD75309-4AA5-40F7-B4E4-8F568DC2E30A}"/>
            </a:ext>
          </a:extLst>
        </xdr:cNvPr>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107713</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A6F7F7A4-D4E6-437A-9B38-73A3D306604D}"/>
            </a:ext>
          </a:extLst>
        </xdr:cNvPr>
        <xdr:cNvSpPr txBox="1"/>
      </xdr:nvSpPr>
      <xdr:spPr>
        <a:xfrm>
          <a:off x="221996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85" name="楕円 484">
          <a:extLst>
            <a:ext uri="{FF2B5EF4-FFF2-40B4-BE49-F238E27FC236}">
              <a16:creationId xmlns:a16="http://schemas.microsoft.com/office/drawing/2014/main" id="{D4EAF15F-8BAF-4C60-A8EE-8AA6602C4BFD}"/>
            </a:ext>
          </a:extLst>
        </xdr:cNvPr>
        <xdr:cNvSpPr/>
      </xdr:nvSpPr>
      <xdr:spPr>
        <a:xfrm>
          <a:off x="21272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135636</xdr:rowOff>
    </xdr:from>
    <xdr:to>
      <xdr:col>116</xdr:col>
      <xdr:colOff>63500</xdr:colOff>
      <xdr:row>38</xdr:row>
      <xdr:rowOff>62484</xdr:rowOff>
    </xdr:to>
    <xdr:cxnSp macro="">
      <xdr:nvCxnSpPr>
        <xdr:cNvPr id="486" name="直線コネクタ 485">
          <a:extLst>
            <a:ext uri="{FF2B5EF4-FFF2-40B4-BE49-F238E27FC236}">
              <a16:creationId xmlns:a16="http://schemas.microsoft.com/office/drawing/2014/main" id="{959D7E1F-5845-4511-8978-C5E6A451DF99}"/>
            </a:ext>
          </a:extLst>
        </xdr:cNvPr>
        <xdr:cNvCxnSpPr/>
      </xdr:nvCxnSpPr>
      <xdr:spPr>
        <a:xfrm flipV="1">
          <a:off x="21323300" y="6479286"/>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18542</xdr:rowOff>
    </xdr:from>
    <xdr:to>
      <xdr:col>107</xdr:col>
      <xdr:colOff>101600</xdr:colOff>
      <xdr:row>38</xdr:row>
      <xdr:rowOff>120142</xdr:rowOff>
    </xdr:to>
    <xdr:sp macro="" textlink="">
      <xdr:nvSpPr>
        <xdr:cNvPr id="487" name="楕円 486">
          <a:extLst>
            <a:ext uri="{FF2B5EF4-FFF2-40B4-BE49-F238E27FC236}">
              <a16:creationId xmlns:a16="http://schemas.microsoft.com/office/drawing/2014/main" id="{34C32708-F6D6-4D12-AB0F-79992F051040}"/>
            </a:ext>
          </a:extLst>
        </xdr:cNvPr>
        <xdr:cNvSpPr/>
      </xdr:nvSpPr>
      <xdr:spPr>
        <a:xfrm>
          <a:off x="20383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62484</xdr:rowOff>
    </xdr:from>
    <xdr:to>
      <xdr:col>111</xdr:col>
      <xdr:colOff>177800</xdr:colOff>
      <xdr:row>38</xdr:row>
      <xdr:rowOff>69342</xdr:rowOff>
    </xdr:to>
    <xdr:cxnSp macro="">
      <xdr:nvCxnSpPr>
        <xdr:cNvPr id="488" name="直線コネクタ 487">
          <a:extLst>
            <a:ext uri="{FF2B5EF4-FFF2-40B4-BE49-F238E27FC236}">
              <a16:creationId xmlns:a16="http://schemas.microsoft.com/office/drawing/2014/main" id="{45D4FBC2-E4C2-4505-B0DA-58586447D4E1}"/>
            </a:ext>
          </a:extLst>
        </xdr:cNvPr>
        <xdr:cNvCxnSpPr/>
      </xdr:nvCxnSpPr>
      <xdr:spPr>
        <a:xfrm flipV="1">
          <a:off x="20434300" y="65775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29972</xdr:rowOff>
    </xdr:from>
    <xdr:to>
      <xdr:col>102</xdr:col>
      <xdr:colOff>165100</xdr:colOff>
      <xdr:row>38</xdr:row>
      <xdr:rowOff>131572</xdr:rowOff>
    </xdr:to>
    <xdr:sp macro="" textlink="">
      <xdr:nvSpPr>
        <xdr:cNvPr id="489" name="楕円 488">
          <a:extLst>
            <a:ext uri="{FF2B5EF4-FFF2-40B4-BE49-F238E27FC236}">
              <a16:creationId xmlns:a16="http://schemas.microsoft.com/office/drawing/2014/main" id="{DC87BE24-B966-450B-81CB-60A9BD583485}"/>
            </a:ext>
          </a:extLst>
        </xdr:cNvPr>
        <xdr:cNvSpPr/>
      </xdr:nvSpPr>
      <xdr:spPr>
        <a:xfrm>
          <a:off x="19494500" y="65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69342</xdr:rowOff>
    </xdr:from>
    <xdr:to>
      <xdr:col>107</xdr:col>
      <xdr:colOff>50800</xdr:colOff>
      <xdr:row>38</xdr:row>
      <xdr:rowOff>80772</xdr:rowOff>
    </xdr:to>
    <xdr:cxnSp macro="">
      <xdr:nvCxnSpPr>
        <xdr:cNvPr id="490" name="直線コネクタ 489">
          <a:extLst>
            <a:ext uri="{FF2B5EF4-FFF2-40B4-BE49-F238E27FC236}">
              <a16:creationId xmlns:a16="http://schemas.microsoft.com/office/drawing/2014/main" id="{9C875D0B-CF15-4626-A5C3-68039A29850C}"/>
            </a:ext>
          </a:extLst>
        </xdr:cNvPr>
        <xdr:cNvCxnSpPr/>
      </xdr:nvCxnSpPr>
      <xdr:spPr>
        <a:xfrm flipV="1">
          <a:off x="19545300" y="65844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39116</xdr:rowOff>
    </xdr:from>
    <xdr:to>
      <xdr:col>98</xdr:col>
      <xdr:colOff>38100</xdr:colOff>
      <xdr:row>38</xdr:row>
      <xdr:rowOff>140716</xdr:rowOff>
    </xdr:to>
    <xdr:sp macro="" textlink="">
      <xdr:nvSpPr>
        <xdr:cNvPr id="491" name="楕円 490">
          <a:extLst>
            <a:ext uri="{FF2B5EF4-FFF2-40B4-BE49-F238E27FC236}">
              <a16:creationId xmlns:a16="http://schemas.microsoft.com/office/drawing/2014/main" id="{F235F9E2-51EA-48BF-8909-581366E49FFF}"/>
            </a:ext>
          </a:extLst>
        </xdr:cNvPr>
        <xdr:cNvSpPr/>
      </xdr:nvSpPr>
      <xdr:spPr>
        <a:xfrm>
          <a:off x="18605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80772</xdr:rowOff>
    </xdr:from>
    <xdr:to>
      <xdr:col>102</xdr:col>
      <xdr:colOff>114300</xdr:colOff>
      <xdr:row>38</xdr:row>
      <xdr:rowOff>89916</xdr:rowOff>
    </xdr:to>
    <xdr:cxnSp macro="">
      <xdr:nvCxnSpPr>
        <xdr:cNvPr id="492" name="直線コネクタ 491">
          <a:extLst>
            <a:ext uri="{FF2B5EF4-FFF2-40B4-BE49-F238E27FC236}">
              <a16:creationId xmlns:a16="http://schemas.microsoft.com/office/drawing/2014/main" id="{9D546F36-871F-4D31-8E0B-C98AEAD412EE}"/>
            </a:ext>
          </a:extLst>
        </xdr:cNvPr>
        <xdr:cNvCxnSpPr/>
      </xdr:nvCxnSpPr>
      <xdr:spPr>
        <a:xfrm flipV="1">
          <a:off x="18656300" y="6595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A5954FCE-A7D8-4FCC-9126-DB368318B4B4}"/>
            </a:ext>
          </a:extLst>
        </xdr:cNvPr>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B37AF550-744C-4BA1-BF4D-44506C89FA94}"/>
            </a:ext>
          </a:extLst>
        </xdr:cNvPr>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866E7AA3-BEF4-48B8-AFD2-BAE427BE3A7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64E82E55-E79A-4C86-98A0-7F311241C646}"/>
            </a:ext>
          </a:extLst>
        </xdr:cNvPr>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1D25847F-30D3-4354-B0BF-A8691D8A7E18}"/>
            </a:ext>
          </a:extLst>
        </xdr:cNvPr>
        <xdr:cNvSpPr txBox="1"/>
      </xdr:nvSpPr>
      <xdr:spPr>
        <a:xfrm>
          <a:off x="2107572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136669</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BB98D972-B0B2-43FA-AABF-9EA454D1FDCB}"/>
            </a:ext>
          </a:extLst>
        </xdr:cNvPr>
        <xdr:cNvSpPr txBox="1"/>
      </xdr:nvSpPr>
      <xdr:spPr>
        <a:xfrm>
          <a:off x="201994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148099</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159F0CB6-4913-4927-95A4-7B60C92135FE}"/>
            </a:ext>
          </a:extLst>
        </xdr:cNvPr>
        <xdr:cNvSpPr txBox="1"/>
      </xdr:nvSpPr>
      <xdr:spPr>
        <a:xfrm>
          <a:off x="19310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157243</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5CB9ACA-045C-4DE2-9455-A26E57BE1641}"/>
            </a:ext>
          </a:extLst>
        </xdr:cNvPr>
        <xdr:cNvSpPr txBox="1"/>
      </xdr:nvSpPr>
      <xdr:spPr>
        <a:xfrm>
          <a:off x="18421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6419EC72-B2EE-46CF-8065-F83ECE094D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253B13FB-636D-48CD-86F6-F83C991D5F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C7601872-2D33-4F50-AB3A-B162F8E544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9AF473CF-5C71-4937-89FE-8A39156CF03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FAD7715F-BFCD-4A24-90B4-5DC99C6F6E9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8189E1AE-1677-4EE3-99A3-956520FAAB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3CC92405-C9AE-4957-9AF9-76C94CBBAA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876FD55A-0CF2-42FD-AAAD-B59E1D0CE04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DE75CEDC-5FC2-4A5C-A72E-430F76F0E91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6429E9DD-F03D-443C-A8FF-01D0ECB6A8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16581006-3747-4DCA-A95B-0F0D2051E5D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a:extLst>
            <a:ext uri="{FF2B5EF4-FFF2-40B4-BE49-F238E27FC236}">
              <a16:creationId xmlns:a16="http://schemas.microsoft.com/office/drawing/2014/main" id="{062F3C9D-4E3B-4EC6-8DEE-E8E34E39A86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a:extLst>
            <a:ext uri="{FF2B5EF4-FFF2-40B4-BE49-F238E27FC236}">
              <a16:creationId xmlns:a16="http://schemas.microsoft.com/office/drawing/2014/main" id="{C718A361-FDDA-42C7-82F4-A6099AAA3D2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a:extLst>
            <a:ext uri="{FF2B5EF4-FFF2-40B4-BE49-F238E27FC236}">
              <a16:creationId xmlns:a16="http://schemas.microsoft.com/office/drawing/2014/main" id="{B007381A-6731-4019-980D-A93F52E8334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a:extLst>
            <a:ext uri="{FF2B5EF4-FFF2-40B4-BE49-F238E27FC236}">
              <a16:creationId xmlns:a16="http://schemas.microsoft.com/office/drawing/2014/main" id="{910175E2-0D03-454A-B311-66A48965CB6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a:extLst>
            <a:ext uri="{FF2B5EF4-FFF2-40B4-BE49-F238E27FC236}">
              <a16:creationId xmlns:a16="http://schemas.microsoft.com/office/drawing/2014/main" id="{1A121C88-205F-4918-B4F4-7FE74963B0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a:extLst>
            <a:ext uri="{FF2B5EF4-FFF2-40B4-BE49-F238E27FC236}">
              <a16:creationId xmlns:a16="http://schemas.microsoft.com/office/drawing/2014/main" id="{7ABC711B-8A5C-48F9-9710-5DB633A0318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a:extLst>
            <a:ext uri="{FF2B5EF4-FFF2-40B4-BE49-F238E27FC236}">
              <a16:creationId xmlns:a16="http://schemas.microsoft.com/office/drawing/2014/main" id="{21F3403C-AF6A-44DD-9DE4-536E430333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a:extLst>
            <a:ext uri="{FF2B5EF4-FFF2-40B4-BE49-F238E27FC236}">
              <a16:creationId xmlns:a16="http://schemas.microsoft.com/office/drawing/2014/main" id="{0CDE54DA-FADA-4415-BE2F-5E9FE2B3DA1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a:extLst>
            <a:ext uri="{FF2B5EF4-FFF2-40B4-BE49-F238E27FC236}">
              <a16:creationId xmlns:a16="http://schemas.microsoft.com/office/drawing/2014/main" id="{841FC513-A2AC-4018-9117-40C299E642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a:extLst>
            <a:ext uri="{FF2B5EF4-FFF2-40B4-BE49-F238E27FC236}">
              <a16:creationId xmlns:a16="http://schemas.microsoft.com/office/drawing/2014/main" id="{0AA6A90B-8523-4C83-9103-98C180C2A03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a:extLst>
            <a:ext uri="{FF2B5EF4-FFF2-40B4-BE49-F238E27FC236}">
              <a16:creationId xmlns:a16="http://schemas.microsoft.com/office/drawing/2014/main" id="{4F148B65-A215-4ED0-ACB2-CFAAC94C630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a:extLst>
            <a:ext uri="{FF2B5EF4-FFF2-40B4-BE49-F238E27FC236}">
              <a16:creationId xmlns:a16="http://schemas.microsoft.com/office/drawing/2014/main" id="{03DF2AC1-0C6C-48F7-B38D-0394E4476976}"/>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E7C50AD1-69A8-4DD9-8A76-5CC4DEF53E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a:extLst>
            <a:ext uri="{FF2B5EF4-FFF2-40B4-BE49-F238E27FC236}">
              <a16:creationId xmlns:a16="http://schemas.microsoft.com/office/drawing/2014/main" id="{6CB43315-428E-4337-B590-45308B8D3DE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A54B4192-87BC-4F3C-AD2D-10A6B4C197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527" name="直線コネクタ 526">
          <a:extLst>
            <a:ext uri="{FF2B5EF4-FFF2-40B4-BE49-F238E27FC236}">
              <a16:creationId xmlns:a16="http://schemas.microsoft.com/office/drawing/2014/main" id="{79E55FD6-2E2D-417C-972F-0B311F47B1E9}"/>
            </a:ext>
          </a:extLst>
        </xdr:cNvPr>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528" name="【学校施設】&#10;有形固定資産減価償却率最小値テキスト">
          <a:extLst>
            <a:ext uri="{FF2B5EF4-FFF2-40B4-BE49-F238E27FC236}">
              <a16:creationId xmlns:a16="http://schemas.microsoft.com/office/drawing/2014/main" id="{87747C8A-774B-4CC6-8704-A75877F6AA14}"/>
            </a:ext>
          </a:extLst>
        </xdr:cNvPr>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529" name="直線コネクタ 528">
          <a:extLst>
            <a:ext uri="{FF2B5EF4-FFF2-40B4-BE49-F238E27FC236}">
              <a16:creationId xmlns:a16="http://schemas.microsoft.com/office/drawing/2014/main" id="{722E65CA-47AD-4ADB-A454-7B285CAEBC67}"/>
            </a:ext>
          </a:extLst>
        </xdr:cNvPr>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530" name="【学校施設】&#10;有形固定資産減価償却率最大値テキスト">
          <a:extLst>
            <a:ext uri="{FF2B5EF4-FFF2-40B4-BE49-F238E27FC236}">
              <a16:creationId xmlns:a16="http://schemas.microsoft.com/office/drawing/2014/main" id="{D6681D69-E0D1-4D68-8EFB-289B1E6FD222}"/>
            </a:ext>
          </a:extLst>
        </xdr:cNvPr>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531" name="直線コネクタ 530">
          <a:extLst>
            <a:ext uri="{FF2B5EF4-FFF2-40B4-BE49-F238E27FC236}">
              <a16:creationId xmlns:a16="http://schemas.microsoft.com/office/drawing/2014/main" id="{9D88A9CF-8D3D-479C-B532-7E3704A06D38}"/>
            </a:ext>
          </a:extLst>
        </xdr:cNvPr>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532" name="【学校施設】&#10;有形固定資産減価償却率平均値テキスト">
          <a:extLst>
            <a:ext uri="{FF2B5EF4-FFF2-40B4-BE49-F238E27FC236}">
              <a16:creationId xmlns:a16="http://schemas.microsoft.com/office/drawing/2014/main" id="{D4678EC1-480C-4530-A56F-9081982D2E6F}"/>
            </a:ext>
          </a:extLst>
        </xdr:cNvPr>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33" name="フローチャート: 判断 532">
          <a:extLst>
            <a:ext uri="{FF2B5EF4-FFF2-40B4-BE49-F238E27FC236}">
              <a16:creationId xmlns:a16="http://schemas.microsoft.com/office/drawing/2014/main" id="{2D7DC66E-4A91-4FEB-AD4B-86916910C0E3}"/>
            </a:ext>
          </a:extLst>
        </xdr:cNvPr>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4" name="フローチャート: 判断 533">
          <a:extLst>
            <a:ext uri="{FF2B5EF4-FFF2-40B4-BE49-F238E27FC236}">
              <a16:creationId xmlns:a16="http://schemas.microsoft.com/office/drawing/2014/main" id="{5AB31FAC-B11F-4386-B394-F359CE9D5977}"/>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35" name="フローチャート: 判断 534">
          <a:extLst>
            <a:ext uri="{FF2B5EF4-FFF2-40B4-BE49-F238E27FC236}">
              <a16:creationId xmlns:a16="http://schemas.microsoft.com/office/drawing/2014/main" id="{2D6AC8B5-58B6-4727-BA54-764E2D658B87}"/>
            </a:ext>
          </a:extLst>
        </xdr:cNvPr>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536" name="フローチャート: 判断 535">
          <a:extLst>
            <a:ext uri="{FF2B5EF4-FFF2-40B4-BE49-F238E27FC236}">
              <a16:creationId xmlns:a16="http://schemas.microsoft.com/office/drawing/2014/main" id="{63E8AA21-BDFC-464C-AD80-291830DF1116}"/>
            </a:ext>
          </a:extLst>
        </xdr:cNvPr>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537" name="フローチャート: 判断 536">
          <a:extLst>
            <a:ext uri="{FF2B5EF4-FFF2-40B4-BE49-F238E27FC236}">
              <a16:creationId xmlns:a16="http://schemas.microsoft.com/office/drawing/2014/main" id="{5E81DAE8-0CFE-4397-AA54-1F65FC351F46}"/>
            </a:ext>
          </a:extLst>
        </xdr:cNvPr>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F9B1DD34-98B1-4697-894F-A019BC40F6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5977D916-FC6B-44F6-B2AC-868479F333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6CD2B3F6-B216-4049-B0BC-01E5631A09F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6619BBBA-632C-49F0-A5B5-F84D852160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FF8BBA1-9FED-407E-B778-681AE975AC5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71665</xdr:rowOff>
    </xdr:from>
    <xdr:to>
      <xdr:col>85</xdr:col>
      <xdr:colOff>177800</xdr:colOff>
      <xdr:row>60</xdr:row>
      <xdr:rowOff>1815</xdr:rowOff>
    </xdr:to>
    <xdr:sp macro="" textlink="">
      <xdr:nvSpPr>
        <xdr:cNvPr id="543" name="楕円 542">
          <a:extLst>
            <a:ext uri="{FF2B5EF4-FFF2-40B4-BE49-F238E27FC236}">
              <a16:creationId xmlns:a16="http://schemas.microsoft.com/office/drawing/2014/main" id="{B07FEB0B-7844-42C5-A869-BF3413E93640}"/>
            </a:ext>
          </a:extLst>
        </xdr:cNvPr>
        <xdr:cNvSpPr/>
      </xdr:nvSpPr>
      <xdr:spPr>
        <a:xfrm>
          <a:off x="16268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94542</xdr:rowOff>
    </xdr:from>
    <xdr:ext cx="405111" cy="259045"/>
    <xdr:sp macro="" textlink="">
      <xdr:nvSpPr>
        <xdr:cNvPr id="544" name="【学校施設】&#10;有形固定資産減価償却率該当値テキスト">
          <a:extLst>
            <a:ext uri="{FF2B5EF4-FFF2-40B4-BE49-F238E27FC236}">
              <a16:creationId xmlns:a16="http://schemas.microsoft.com/office/drawing/2014/main" id="{698D211F-C001-4414-8C7E-EBDDBB1AF252}"/>
            </a:ext>
          </a:extLst>
        </xdr:cNvPr>
        <xdr:cNvSpPr txBox="1"/>
      </xdr:nvSpPr>
      <xdr:spPr>
        <a:xfrm>
          <a:off x="16357600" y="1003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74930</xdr:rowOff>
    </xdr:from>
    <xdr:to>
      <xdr:col>81</xdr:col>
      <xdr:colOff>101600</xdr:colOff>
      <xdr:row>60</xdr:row>
      <xdr:rowOff>5080</xdr:rowOff>
    </xdr:to>
    <xdr:sp macro="" textlink="">
      <xdr:nvSpPr>
        <xdr:cNvPr id="545" name="楕円 544">
          <a:extLst>
            <a:ext uri="{FF2B5EF4-FFF2-40B4-BE49-F238E27FC236}">
              <a16:creationId xmlns:a16="http://schemas.microsoft.com/office/drawing/2014/main" id="{E790B974-2AE1-4635-865E-0743E39C4D32}"/>
            </a:ext>
          </a:extLst>
        </xdr:cNvPr>
        <xdr:cNvSpPr/>
      </xdr:nvSpPr>
      <xdr:spPr>
        <a:xfrm>
          <a:off x="15430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59</xdr:row>
      <xdr:rowOff>125730</xdr:rowOff>
    </xdr:to>
    <xdr:cxnSp macro="">
      <xdr:nvCxnSpPr>
        <xdr:cNvPr id="546" name="直線コネクタ 545">
          <a:extLst>
            <a:ext uri="{FF2B5EF4-FFF2-40B4-BE49-F238E27FC236}">
              <a16:creationId xmlns:a16="http://schemas.microsoft.com/office/drawing/2014/main" id="{642BDB65-C051-4B2C-A6F8-F2CAC12A6B44}"/>
            </a:ext>
          </a:extLst>
        </xdr:cNvPr>
        <xdr:cNvCxnSpPr/>
      </xdr:nvCxnSpPr>
      <xdr:spPr>
        <a:xfrm flipV="1">
          <a:off x="15481300" y="102380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48804</xdr:rowOff>
    </xdr:from>
    <xdr:to>
      <xdr:col>76</xdr:col>
      <xdr:colOff>165100</xdr:colOff>
      <xdr:row>59</xdr:row>
      <xdr:rowOff>150404</xdr:rowOff>
    </xdr:to>
    <xdr:sp macro="" textlink="">
      <xdr:nvSpPr>
        <xdr:cNvPr id="547" name="楕円 546">
          <a:extLst>
            <a:ext uri="{FF2B5EF4-FFF2-40B4-BE49-F238E27FC236}">
              <a16:creationId xmlns:a16="http://schemas.microsoft.com/office/drawing/2014/main" id="{2F2D10E0-1529-4C83-AD15-315D833E7227}"/>
            </a:ext>
          </a:extLst>
        </xdr:cNvPr>
        <xdr:cNvSpPr/>
      </xdr:nvSpPr>
      <xdr:spPr>
        <a:xfrm>
          <a:off x="14541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99604</xdr:rowOff>
    </xdr:from>
    <xdr:to>
      <xdr:col>81</xdr:col>
      <xdr:colOff>50800</xdr:colOff>
      <xdr:row>59</xdr:row>
      <xdr:rowOff>125730</xdr:rowOff>
    </xdr:to>
    <xdr:cxnSp macro="">
      <xdr:nvCxnSpPr>
        <xdr:cNvPr id="548" name="直線コネクタ 547">
          <a:extLst>
            <a:ext uri="{FF2B5EF4-FFF2-40B4-BE49-F238E27FC236}">
              <a16:creationId xmlns:a16="http://schemas.microsoft.com/office/drawing/2014/main" id="{DBA0D3A1-A3BF-4EAF-BCD3-65357B0CEA6E}"/>
            </a:ext>
          </a:extLst>
        </xdr:cNvPr>
        <xdr:cNvCxnSpPr/>
      </xdr:nvCxnSpPr>
      <xdr:spPr>
        <a:xfrm>
          <a:off x="14592300" y="102151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49" name="楕円 548">
          <a:extLst>
            <a:ext uri="{FF2B5EF4-FFF2-40B4-BE49-F238E27FC236}">
              <a16:creationId xmlns:a16="http://schemas.microsoft.com/office/drawing/2014/main" id="{30CF8C58-C3AA-472B-A63F-2B9EDE2FE3D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99604</xdr:rowOff>
    </xdr:to>
    <xdr:cxnSp macro="">
      <xdr:nvCxnSpPr>
        <xdr:cNvPr id="550" name="直線コネクタ 549">
          <a:extLst>
            <a:ext uri="{FF2B5EF4-FFF2-40B4-BE49-F238E27FC236}">
              <a16:creationId xmlns:a16="http://schemas.microsoft.com/office/drawing/2014/main" id="{9894C4C1-FD30-470A-96A5-C12AFF3D5670}"/>
            </a:ext>
          </a:extLst>
        </xdr:cNvPr>
        <xdr:cNvCxnSpPr/>
      </xdr:nvCxnSpPr>
      <xdr:spPr>
        <a:xfrm>
          <a:off x="13703300" y="101563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1" name="楕円 550">
          <a:extLst>
            <a:ext uri="{FF2B5EF4-FFF2-40B4-BE49-F238E27FC236}">
              <a16:creationId xmlns:a16="http://schemas.microsoft.com/office/drawing/2014/main" id="{E36C3A95-02C9-49F9-94AB-1296B656B6D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40822</xdr:rowOff>
    </xdr:from>
    <xdr:to>
      <xdr:col>71</xdr:col>
      <xdr:colOff>177800</xdr:colOff>
      <xdr:row>59</xdr:row>
      <xdr:rowOff>148590</xdr:rowOff>
    </xdr:to>
    <xdr:cxnSp macro="">
      <xdr:nvCxnSpPr>
        <xdr:cNvPr id="552" name="直線コネクタ 551">
          <a:extLst>
            <a:ext uri="{FF2B5EF4-FFF2-40B4-BE49-F238E27FC236}">
              <a16:creationId xmlns:a16="http://schemas.microsoft.com/office/drawing/2014/main" id="{750E04F2-A021-4C4A-A968-ECC11C24F119}"/>
            </a:ext>
          </a:extLst>
        </xdr:cNvPr>
        <xdr:cNvCxnSpPr/>
      </xdr:nvCxnSpPr>
      <xdr:spPr>
        <a:xfrm flipV="1">
          <a:off x="12814300" y="1015637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3" name="n_1aveValue【学校施設】&#10;有形固定資産減価償却率">
          <a:extLst>
            <a:ext uri="{FF2B5EF4-FFF2-40B4-BE49-F238E27FC236}">
              <a16:creationId xmlns:a16="http://schemas.microsoft.com/office/drawing/2014/main" id="{051987B6-CCC6-4B79-9884-A7CF6C939D45}"/>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554" name="n_2aveValue【学校施設】&#10;有形固定資産減価償却率">
          <a:extLst>
            <a:ext uri="{FF2B5EF4-FFF2-40B4-BE49-F238E27FC236}">
              <a16:creationId xmlns:a16="http://schemas.microsoft.com/office/drawing/2014/main" id="{DAE3C996-8DC7-4E24-9836-7AD027A75830}"/>
            </a:ext>
          </a:extLst>
        </xdr:cNvPr>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108874</xdr:rowOff>
    </xdr:from>
    <xdr:ext cx="405111" cy="259045"/>
    <xdr:sp macro="" textlink="">
      <xdr:nvSpPr>
        <xdr:cNvPr id="555" name="n_3aveValue【学校施設】&#10;有形固定資産減価償却率">
          <a:extLst>
            <a:ext uri="{FF2B5EF4-FFF2-40B4-BE49-F238E27FC236}">
              <a16:creationId xmlns:a16="http://schemas.microsoft.com/office/drawing/2014/main" id="{B1730E52-3CB6-454D-9C7B-24A9CC0A722D}"/>
            </a:ext>
          </a:extLst>
        </xdr:cNvPr>
        <xdr:cNvSpPr txBox="1"/>
      </xdr:nvSpPr>
      <xdr:spPr>
        <a:xfrm>
          <a:off x="13500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56" name="n_4aveValue【学校施設】&#10;有形固定資産減価償却率">
          <a:extLst>
            <a:ext uri="{FF2B5EF4-FFF2-40B4-BE49-F238E27FC236}">
              <a16:creationId xmlns:a16="http://schemas.microsoft.com/office/drawing/2014/main" id="{A24675C3-7D99-4178-88E1-1F2C8C6361E8}"/>
            </a:ext>
          </a:extLst>
        </xdr:cNvPr>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21607</xdr:rowOff>
    </xdr:from>
    <xdr:ext cx="405111" cy="259045"/>
    <xdr:sp macro="" textlink="">
      <xdr:nvSpPr>
        <xdr:cNvPr id="557" name="n_1mainValue【学校施設】&#10;有形固定資産減価償却率">
          <a:extLst>
            <a:ext uri="{FF2B5EF4-FFF2-40B4-BE49-F238E27FC236}">
              <a16:creationId xmlns:a16="http://schemas.microsoft.com/office/drawing/2014/main" id="{DA665B24-CE29-4B71-B6DD-D03EB1DF211A}"/>
            </a:ext>
          </a:extLst>
        </xdr:cNvPr>
        <xdr:cNvSpPr txBox="1"/>
      </xdr:nvSpPr>
      <xdr:spPr>
        <a:xfrm>
          <a:off x="15266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166931</xdr:rowOff>
    </xdr:from>
    <xdr:ext cx="405111" cy="259045"/>
    <xdr:sp macro="" textlink="">
      <xdr:nvSpPr>
        <xdr:cNvPr id="558" name="n_2mainValue【学校施設】&#10;有形固定資産減価償却率">
          <a:extLst>
            <a:ext uri="{FF2B5EF4-FFF2-40B4-BE49-F238E27FC236}">
              <a16:creationId xmlns:a16="http://schemas.microsoft.com/office/drawing/2014/main" id="{CE748183-2947-4A1D-8728-41726E0E3016}"/>
            </a:ext>
          </a:extLst>
        </xdr:cNvPr>
        <xdr:cNvSpPr txBox="1"/>
      </xdr:nvSpPr>
      <xdr:spPr>
        <a:xfrm>
          <a:off x="14389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59" name="n_3mainValue【学校施設】&#10;有形固定資産減価償却率">
          <a:extLst>
            <a:ext uri="{FF2B5EF4-FFF2-40B4-BE49-F238E27FC236}">
              <a16:creationId xmlns:a16="http://schemas.microsoft.com/office/drawing/2014/main" id="{EB26087F-FBB5-46CE-BB88-5769C29CC7B5}"/>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0" name="n_4mainValue【学校施設】&#10;有形固定資産減価償却率">
          <a:extLst>
            <a:ext uri="{FF2B5EF4-FFF2-40B4-BE49-F238E27FC236}">
              <a16:creationId xmlns:a16="http://schemas.microsoft.com/office/drawing/2014/main" id="{0056360F-FAA0-4C23-B2C8-D6A74E356506}"/>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96C8FAD9-F5CB-4741-80E2-CB4A0DA9E7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97490244-5B8A-4E97-AC10-B5697443372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36947504-4F0B-4B33-81C2-A10C0D5AE8E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D716BF9D-207D-489E-AA71-3174D9F4685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CA05FEA0-02E1-4E9B-9D47-9C1B08EB810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5E769ABA-2C86-426E-9731-84B55E2F9A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E351745B-DA2C-4071-A7C0-0F8053C244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127A8F13-444A-41D4-A22E-5618B136FE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32E1EC28-7CA0-4DC6-9F42-8D90D2436F9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3E2407DA-99E4-47EC-80C1-A612ABC8EA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a:extLst>
            <a:ext uri="{FF2B5EF4-FFF2-40B4-BE49-F238E27FC236}">
              <a16:creationId xmlns:a16="http://schemas.microsoft.com/office/drawing/2014/main" id="{E687EB22-E899-4623-AA23-1D6D708FDD1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72" name="直線コネクタ 571">
          <a:extLst>
            <a:ext uri="{FF2B5EF4-FFF2-40B4-BE49-F238E27FC236}">
              <a16:creationId xmlns:a16="http://schemas.microsoft.com/office/drawing/2014/main" id="{7B120532-01C3-47B4-8578-19F2402FC33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3" name="テキスト ボックス 572">
          <a:extLst>
            <a:ext uri="{FF2B5EF4-FFF2-40B4-BE49-F238E27FC236}">
              <a16:creationId xmlns:a16="http://schemas.microsoft.com/office/drawing/2014/main" id="{4CD0E837-5149-4CD7-8010-3FE26D14B58E}"/>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24638949-3341-4C10-A7EF-E60062851F3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61EB4B8B-8D17-499F-AA9C-DA7FD886D44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6" name="直線コネクタ 575">
          <a:extLst>
            <a:ext uri="{FF2B5EF4-FFF2-40B4-BE49-F238E27FC236}">
              <a16:creationId xmlns:a16="http://schemas.microsoft.com/office/drawing/2014/main" id="{41E2609A-A888-4703-8287-2F62C720AE9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77" name="テキスト ボックス 576">
          <a:extLst>
            <a:ext uri="{FF2B5EF4-FFF2-40B4-BE49-F238E27FC236}">
              <a16:creationId xmlns:a16="http://schemas.microsoft.com/office/drawing/2014/main" id="{CD913AFD-367B-4C17-8E18-11B2D89FF28E}"/>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a:extLst>
            <a:ext uri="{FF2B5EF4-FFF2-40B4-BE49-F238E27FC236}">
              <a16:creationId xmlns:a16="http://schemas.microsoft.com/office/drawing/2014/main" id="{D04CC0E6-00B4-4DB0-B702-BA47366833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a:extLst>
            <a:ext uri="{FF2B5EF4-FFF2-40B4-BE49-F238E27FC236}">
              <a16:creationId xmlns:a16="http://schemas.microsoft.com/office/drawing/2014/main" id="{4E592686-C5B1-4097-B765-93EDA0B8E3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a:extLst>
            <a:ext uri="{FF2B5EF4-FFF2-40B4-BE49-F238E27FC236}">
              <a16:creationId xmlns:a16="http://schemas.microsoft.com/office/drawing/2014/main" id="{09054EA7-5FB0-4506-9C2F-06BFEA8990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581" name="直線コネクタ 580">
          <a:extLst>
            <a:ext uri="{FF2B5EF4-FFF2-40B4-BE49-F238E27FC236}">
              <a16:creationId xmlns:a16="http://schemas.microsoft.com/office/drawing/2014/main" id="{419A2F05-DB2C-4C58-908D-80964CD78595}"/>
            </a:ext>
          </a:extLst>
        </xdr:cNvPr>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82" name="【学校施設】&#10;一人当たり面積最小値テキスト">
          <a:extLst>
            <a:ext uri="{FF2B5EF4-FFF2-40B4-BE49-F238E27FC236}">
              <a16:creationId xmlns:a16="http://schemas.microsoft.com/office/drawing/2014/main" id="{7F657B3E-FF64-4985-A391-133373985549}"/>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83" name="直線コネクタ 582">
          <a:extLst>
            <a:ext uri="{FF2B5EF4-FFF2-40B4-BE49-F238E27FC236}">
              <a16:creationId xmlns:a16="http://schemas.microsoft.com/office/drawing/2014/main" id="{FB67E526-639B-4F67-BAF3-8BBBDAA9E36E}"/>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4" name="【学校施設】&#10;一人当たり面積最大値テキスト">
          <a:extLst>
            <a:ext uri="{FF2B5EF4-FFF2-40B4-BE49-F238E27FC236}">
              <a16:creationId xmlns:a16="http://schemas.microsoft.com/office/drawing/2014/main" id="{791B7D42-CA8F-4A3F-9924-7F533916F4B3}"/>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5" name="直線コネクタ 584">
          <a:extLst>
            <a:ext uri="{FF2B5EF4-FFF2-40B4-BE49-F238E27FC236}">
              <a16:creationId xmlns:a16="http://schemas.microsoft.com/office/drawing/2014/main" id="{CCF96398-A628-4450-A797-235957D5A53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93933</xdr:rowOff>
    </xdr:from>
    <xdr:ext cx="469744" cy="259045"/>
    <xdr:sp macro="" textlink="">
      <xdr:nvSpPr>
        <xdr:cNvPr id="586" name="【学校施設】&#10;一人当たり面積平均値テキスト">
          <a:extLst>
            <a:ext uri="{FF2B5EF4-FFF2-40B4-BE49-F238E27FC236}">
              <a16:creationId xmlns:a16="http://schemas.microsoft.com/office/drawing/2014/main" id="{DE654DBC-78AF-4150-AAAD-B8C79087B9FC}"/>
            </a:ext>
          </a:extLst>
        </xdr:cNvPr>
        <xdr:cNvSpPr txBox="1"/>
      </xdr:nvSpPr>
      <xdr:spPr>
        <a:xfrm>
          <a:off x="22199600" y="1038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587" name="フローチャート: 判断 586">
          <a:extLst>
            <a:ext uri="{FF2B5EF4-FFF2-40B4-BE49-F238E27FC236}">
              <a16:creationId xmlns:a16="http://schemas.microsoft.com/office/drawing/2014/main" id="{31C9EE1A-DA80-4563-86B6-1B1A0F57324A}"/>
            </a:ext>
          </a:extLst>
        </xdr:cNvPr>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588" name="フローチャート: 判断 587">
          <a:extLst>
            <a:ext uri="{FF2B5EF4-FFF2-40B4-BE49-F238E27FC236}">
              <a16:creationId xmlns:a16="http://schemas.microsoft.com/office/drawing/2014/main" id="{DBDE9903-6155-4C0D-819B-FCCE43704CEE}"/>
            </a:ext>
          </a:extLst>
        </xdr:cNvPr>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589" name="フローチャート: 判断 588">
          <a:extLst>
            <a:ext uri="{FF2B5EF4-FFF2-40B4-BE49-F238E27FC236}">
              <a16:creationId xmlns:a16="http://schemas.microsoft.com/office/drawing/2014/main" id="{CE2C74CE-7739-4B6B-904E-5D46D194B48D}"/>
            </a:ext>
          </a:extLst>
        </xdr:cNvPr>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590" name="フローチャート: 判断 589">
          <a:extLst>
            <a:ext uri="{FF2B5EF4-FFF2-40B4-BE49-F238E27FC236}">
              <a16:creationId xmlns:a16="http://schemas.microsoft.com/office/drawing/2014/main" id="{C4741A8D-6AB6-4ED6-8E3A-A852B001182C}"/>
            </a:ext>
          </a:extLst>
        </xdr:cNvPr>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591" name="フローチャート: 判断 590">
          <a:extLst>
            <a:ext uri="{FF2B5EF4-FFF2-40B4-BE49-F238E27FC236}">
              <a16:creationId xmlns:a16="http://schemas.microsoft.com/office/drawing/2014/main" id="{72EFE56B-0C40-4D6B-8B0A-33D8482C4658}"/>
            </a:ext>
          </a:extLst>
        </xdr:cNvPr>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CF1E387B-615A-40DA-98CD-FD616D9418A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81902E4-C421-4B35-A32A-C4CDEF81986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17D9004-96B6-4FBF-8A28-7A2F90B673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7E5580A-C053-4F28-BF79-D9D266EA399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38B51307-E85A-4C10-9B3A-2153190642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118935</xdr:rowOff>
    </xdr:from>
    <xdr:to>
      <xdr:col>116</xdr:col>
      <xdr:colOff>114300</xdr:colOff>
      <xdr:row>60</xdr:row>
      <xdr:rowOff>49085</xdr:rowOff>
    </xdr:to>
    <xdr:sp macro="" textlink="">
      <xdr:nvSpPr>
        <xdr:cNvPr id="597" name="楕円 596">
          <a:extLst>
            <a:ext uri="{FF2B5EF4-FFF2-40B4-BE49-F238E27FC236}">
              <a16:creationId xmlns:a16="http://schemas.microsoft.com/office/drawing/2014/main" id="{353542B2-8324-4AD1-8F3A-BC54ABF0E118}"/>
            </a:ext>
          </a:extLst>
        </xdr:cNvPr>
        <xdr:cNvSpPr/>
      </xdr:nvSpPr>
      <xdr:spPr>
        <a:xfrm>
          <a:off x="22110700" y="102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141812</xdr:rowOff>
    </xdr:from>
    <xdr:ext cx="469744" cy="259045"/>
    <xdr:sp macro="" textlink="">
      <xdr:nvSpPr>
        <xdr:cNvPr id="598" name="【学校施設】&#10;一人当たり面積該当値テキスト">
          <a:extLst>
            <a:ext uri="{FF2B5EF4-FFF2-40B4-BE49-F238E27FC236}">
              <a16:creationId xmlns:a16="http://schemas.microsoft.com/office/drawing/2014/main" id="{4FC8FB05-151F-468C-A34C-B95104D5E4D9}"/>
            </a:ext>
          </a:extLst>
        </xdr:cNvPr>
        <xdr:cNvSpPr txBox="1"/>
      </xdr:nvSpPr>
      <xdr:spPr>
        <a:xfrm>
          <a:off x="22199600" y="1008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145796</xdr:rowOff>
    </xdr:from>
    <xdr:to>
      <xdr:col>112</xdr:col>
      <xdr:colOff>38100</xdr:colOff>
      <xdr:row>60</xdr:row>
      <xdr:rowOff>75946</xdr:rowOff>
    </xdr:to>
    <xdr:sp macro="" textlink="">
      <xdr:nvSpPr>
        <xdr:cNvPr id="599" name="楕円 598">
          <a:extLst>
            <a:ext uri="{FF2B5EF4-FFF2-40B4-BE49-F238E27FC236}">
              <a16:creationId xmlns:a16="http://schemas.microsoft.com/office/drawing/2014/main" id="{2FA14F31-42A7-4B4A-952B-CEC330331524}"/>
            </a:ext>
          </a:extLst>
        </xdr:cNvPr>
        <xdr:cNvSpPr/>
      </xdr:nvSpPr>
      <xdr:spPr>
        <a:xfrm>
          <a:off x="21272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169735</xdr:rowOff>
    </xdr:from>
    <xdr:to>
      <xdr:col>116</xdr:col>
      <xdr:colOff>63500</xdr:colOff>
      <xdr:row>60</xdr:row>
      <xdr:rowOff>25146</xdr:rowOff>
    </xdr:to>
    <xdr:cxnSp macro="">
      <xdr:nvCxnSpPr>
        <xdr:cNvPr id="600" name="直線コネクタ 599">
          <a:extLst>
            <a:ext uri="{FF2B5EF4-FFF2-40B4-BE49-F238E27FC236}">
              <a16:creationId xmlns:a16="http://schemas.microsoft.com/office/drawing/2014/main" id="{41AC2F89-28FF-4D64-879B-035EB73715FE}"/>
            </a:ext>
          </a:extLst>
        </xdr:cNvPr>
        <xdr:cNvCxnSpPr/>
      </xdr:nvCxnSpPr>
      <xdr:spPr>
        <a:xfrm flipV="1">
          <a:off x="21323300" y="10285285"/>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160655</xdr:rowOff>
    </xdr:from>
    <xdr:to>
      <xdr:col>107</xdr:col>
      <xdr:colOff>101600</xdr:colOff>
      <xdr:row>60</xdr:row>
      <xdr:rowOff>90805</xdr:rowOff>
    </xdr:to>
    <xdr:sp macro="" textlink="">
      <xdr:nvSpPr>
        <xdr:cNvPr id="601" name="楕円 600">
          <a:extLst>
            <a:ext uri="{FF2B5EF4-FFF2-40B4-BE49-F238E27FC236}">
              <a16:creationId xmlns:a16="http://schemas.microsoft.com/office/drawing/2014/main" id="{C56EEAE9-91A6-4C0E-9B93-BD7345A8D8A9}"/>
            </a:ext>
          </a:extLst>
        </xdr:cNvPr>
        <xdr:cNvSpPr/>
      </xdr:nvSpPr>
      <xdr:spPr>
        <a:xfrm>
          <a:off x="20383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25146</xdr:rowOff>
    </xdr:from>
    <xdr:to>
      <xdr:col>111</xdr:col>
      <xdr:colOff>177800</xdr:colOff>
      <xdr:row>60</xdr:row>
      <xdr:rowOff>40005</xdr:rowOff>
    </xdr:to>
    <xdr:cxnSp macro="">
      <xdr:nvCxnSpPr>
        <xdr:cNvPr id="602" name="直線コネクタ 601">
          <a:extLst>
            <a:ext uri="{FF2B5EF4-FFF2-40B4-BE49-F238E27FC236}">
              <a16:creationId xmlns:a16="http://schemas.microsoft.com/office/drawing/2014/main" id="{6BCDFE8C-9AEA-48E4-8A27-A6E824AEFDA0}"/>
            </a:ext>
          </a:extLst>
        </xdr:cNvPr>
        <xdr:cNvCxnSpPr/>
      </xdr:nvCxnSpPr>
      <xdr:spPr>
        <a:xfrm flipV="1">
          <a:off x="20434300" y="10312146"/>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9779</xdr:rowOff>
    </xdr:from>
    <xdr:to>
      <xdr:col>102</xdr:col>
      <xdr:colOff>165100</xdr:colOff>
      <xdr:row>60</xdr:row>
      <xdr:rowOff>111379</xdr:rowOff>
    </xdr:to>
    <xdr:sp macro="" textlink="">
      <xdr:nvSpPr>
        <xdr:cNvPr id="603" name="楕円 602">
          <a:extLst>
            <a:ext uri="{FF2B5EF4-FFF2-40B4-BE49-F238E27FC236}">
              <a16:creationId xmlns:a16="http://schemas.microsoft.com/office/drawing/2014/main" id="{8F45912F-FD9C-4B13-A044-D720ECF19C42}"/>
            </a:ext>
          </a:extLst>
        </xdr:cNvPr>
        <xdr:cNvSpPr/>
      </xdr:nvSpPr>
      <xdr:spPr>
        <a:xfrm>
          <a:off x="19494500" y="102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40005</xdr:rowOff>
    </xdr:from>
    <xdr:to>
      <xdr:col>107</xdr:col>
      <xdr:colOff>50800</xdr:colOff>
      <xdr:row>60</xdr:row>
      <xdr:rowOff>60579</xdr:rowOff>
    </xdr:to>
    <xdr:cxnSp macro="">
      <xdr:nvCxnSpPr>
        <xdr:cNvPr id="604" name="直線コネクタ 603">
          <a:extLst>
            <a:ext uri="{FF2B5EF4-FFF2-40B4-BE49-F238E27FC236}">
              <a16:creationId xmlns:a16="http://schemas.microsoft.com/office/drawing/2014/main" id="{7E27E6E4-C087-4E0A-82DE-8DEBAD9A7CFE}"/>
            </a:ext>
          </a:extLst>
        </xdr:cNvPr>
        <xdr:cNvCxnSpPr/>
      </xdr:nvCxnSpPr>
      <xdr:spPr>
        <a:xfrm flipV="1">
          <a:off x="19545300" y="1032700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27495</xdr:rowOff>
    </xdr:from>
    <xdr:to>
      <xdr:col>98</xdr:col>
      <xdr:colOff>38100</xdr:colOff>
      <xdr:row>60</xdr:row>
      <xdr:rowOff>129095</xdr:rowOff>
    </xdr:to>
    <xdr:sp macro="" textlink="">
      <xdr:nvSpPr>
        <xdr:cNvPr id="605" name="楕円 604">
          <a:extLst>
            <a:ext uri="{FF2B5EF4-FFF2-40B4-BE49-F238E27FC236}">
              <a16:creationId xmlns:a16="http://schemas.microsoft.com/office/drawing/2014/main" id="{F94162A4-31D2-4BBC-A00F-39E497E3BBC1}"/>
            </a:ext>
          </a:extLst>
        </xdr:cNvPr>
        <xdr:cNvSpPr/>
      </xdr:nvSpPr>
      <xdr:spPr>
        <a:xfrm>
          <a:off x="18605500" y="103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60579</xdr:rowOff>
    </xdr:from>
    <xdr:to>
      <xdr:col>102</xdr:col>
      <xdr:colOff>114300</xdr:colOff>
      <xdr:row>60</xdr:row>
      <xdr:rowOff>78295</xdr:rowOff>
    </xdr:to>
    <xdr:cxnSp macro="">
      <xdr:nvCxnSpPr>
        <xdr:cNvPr id="606" name="直線コネクタ 605">
          <a:extLst>
            <a:ext uri="{FF2B5EF4-FFF2-40B4-BE49-F238E27FC236}">
              <a16:creationId xmlns:a16="http://schemas.microsoft.com/office/drawing/2014/main" id="{47D3F6A9-ED69-442C-B498-D78566F0841D}"/>
            </a:ext>
          </a:extLst>
        </xdr:cNvPr>
        <xdr:cNvCxnSpPr/>
      </xdr:nvCxnSpPr>
      <xdr:spPr>
        <a:xfrm flipV="1">
          <a:off x="18656300" y="10347579"/>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35069</xdr:rowOff>
    </xdr:from>
    <xdr:ext cx="469744" cy="259045"/>
    <xdr:sp macro="" textlink="">
      <xdr:nvSpPr>
        <xdr:cNvPr id="607" name="n_1aveValue【学校施設】&#10;一人当たり面積">
          <a:extLst>
            <a:ext uri="{FF2B5EF4-FFF2-40B4-BE49-F238E27FC236}">
              <a16:creationId xmlns:a16="http://schemas.microsoft.com/office/drawing/2014/main" id="{44F07909-B81B-42FA-97D5-D2D3F18DBAB3}"/>
            </a:ext>
          </a:extLst>
        </xdr:cNvPr>
        <xdr:cNvSpPr txBox="1"/>
      </xdr:nvSpPr>
      <xdr:spPr>
        <a:xfrm>
          <a:off x="21075727" y="1049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31640</xdr:rowOff>
    </xdr:from>
    <xdr:ext cx="469744" cy="259045"/>
    <xdr:sp macro="" textlink="">
      <xdr:nvSpPr>
        <xdr:cNvPr id="608" name="n_2aveValue【学校施設】&#10;一人当たり面積">
          <a:extLst>
            <a:ext uri="{FF2B5EF4-FFF2-40B4-BE49-F238E27FC236}">
              <a16:creationId xmlns:a16="http://schemas.microsoft.com/office/drawing/2014/main" id="{29447C12-5E60-4E78-8CB8-9A4EC8E93677}"/>
            </a:ext>
          </a:extLst>
        </xdr:cNvPr>
        <xdr:cNvSpPr txBox="1"/>
      </xdr:nvSpPr>
      <xdr:spPr>
        <a:xfrm>
          <a:off x="20199427" y="1049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62501</xdr:rowOff>
    </xdr:from>
    <xdr:ext cx="469744" cy="259045"/>
    <xdr:sp macro="" textlink="">
      <xdr:nvSpPr>
        <xdr:cNvPr id="609" name="n_3aveValue【学校施設】&#10;一人当たり面積">
          <a:extLst>
            <a:ext uri="{FF2B5EF4-FFF2-40B4-BE49-F238E27FC236}">
              <a16:creationId xmlns:a16="http://schemas.microsoft.com/office/drawing/2014/main" id="{F58BB558-02D4-4F0E-87F2-CCE7B7861ED7}"/>
            </a:ext>
          </a:extLst>
        </xdr:cNvPr>
        <xdr:cNvSpPr txBox="1"/>
      </xdr:nvSpPr>
      <xdr:spPr>
        <a:xfrm>
          <a:off x="19310427" y="105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77932</xdr:rowOff>
    </xdr:from>
    <xdr:ext cx="469744" cy="259045"/>
    <xdr:sp macro="" textlink="">
      <xdr:nvSpPr>
        <xdr:cNvPr id="610" name="n_4aveValue【学校施設】&#10;一人当たり面積">
          <a:extLst>
            <a:ext uri="{FF2B5EF4-FFF2-40B4-BE49-F238E27FC236}">
              <a16:creationId xmlns:a16="http://schemas.microsoft.com/office/drawing/2014/main" id="{62227584-DB3D-40A3-B58F-34B60F8555F3}"/>
            </a:ext>
          </a:extLst>
        </xdr:cNvPr>
        <xdr:cNvSpPr txBox="1"/>
      </xdr:nvSpPr>
      <xdr:spPr>
        <a:xfrm>
          <a:off x="18421427"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92473</xdr:rowOff>
    </xdr:from>
    <xdr:ext cx="469744" cy="259045"/>
    <xdr:sp macro="" textlink="">
      <xdr:nvSpPr>
        <xdr:cNvPr id="611" name="n_1mainValue【学校施設】&#10;一人当たり面積">
          <a:extLst>
            <a:ext uri="{FF2B5EF4-FFF2-40B4-BE49-F238E27FC236}">
              <a16:creationId xmlns:a16="http://schemas.microsoft.com/office/drawing/2014/main" id="{5C435F37-4B3E-4E8E-BB65-C7E05B37BA71}"/>
            </a:ext>
          </a:extLst>
        </xdr:cNvPr>
        <xdr:cNvSpPr txBox="1"/>
      </xdr:nvSpPr>
      <xdr:spPr>
        <a:xfrm>
          <a:off x="21075727"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107332</xdr:rowOff>
    </xdr:from>
    <xdr:ext cx="469744" cy="259045"/>
    <xdr:sp macro="" textlink="">
      <xdr:nvSpPr>
        <xdr:cNvPr id="612" name="n_2mainValue【学校施設】&#10;一人当たり面積">
          <a:extLst>
            <a:ext uri="{FF2B5EF4-FFF2-40B4-BE49-F238E27FC236}">
              <a16:creationId xmlns:a16="http://schemas.microsoft.com/office/drawing/2014/main" id="{3B62D3D7-CAC6-416C-BE56-61885029C34D}"/>
            </a:ext>
          </a:extLst>
        </xdr:cNvPr>
        <xdr:cNvSpPr txBox="1"/>
      </xdr:nvSpPr>
      <xdr:spPr>
        <a:xfrm>
          <a:off x="20199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127906</xdr:rowOff>
    </xdr:from>
    <xdr:ext cx="469744" cy="259045"/>
    <xdr:sp macro="" textlink="">
      <xdr:nvSpPr>
        <xdr:cNvPr id="613" name="n_3mainValue【学校施設】&#10;一人当たり面積">
          <a:extLst>
            <a:ext uri="{FF2B5EF4-FFF2-40B4-BE49-F238E27FC236}">
              <a16:creationId xmlns:a16="http://schemas.microsoft.com/office/drawing/2014/main" id="{AF018926-986A-4C4F-837B-D43E2F4EC81A}"/>
            </a:ext>
          </a:extLst>
        </xdr:cNvPr>
        <xdr:cNvSpPr txBox="1"/>
      </xdr:nvSpPr>
      <xdr:spPr>
        <a:xfrm>
          <a:off x="19310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145622</xdr:rowOff>
    </xdr:from>
    <xdr:ext cx="469744" cy="259045"/>
    <xdr:sp macro="" textlink="">
      <xdr:nvSpPr>
        <xdr:cNvPr id="614" name="n_4mainValue【学校施設】&#10;一人当たり面積">
          <a:extLst>
            <a:ext uri="{FF2B5EF4-FFF2-40B4-BE49-F238E27FC236}">
              <a16:creationId xmlns:a16="http://schemas.microsoft.com/office/drawing/2014/main" id="{8F12178E-AA2A-4182-B77A-24FB584ADF40}"/>
            </a:ext>
          </a:extLst>
        </xdr:cNvPr>
        <xdr:cNvSpPr txBox="1"/>
      </xdr:nvSpPr>
      <xdr:spPr>
        <a:xfrm>
          <a:off x="18421427" y="1008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92D58687-0191-49BE-A53C-14DFA08ABD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E7257F7-C680-4EFB-9E43-6D576694BA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2C88AFC-3579-4F0F-89BF-7F1A359729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95ECD265-1187-4529-BE3D-87247834BC0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5F265DE-D116-432F-B740-DEA0D18DB7E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45F34B96-3076-4EE1-806B-CE3E8475AC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3F31BC79-3C53-44A2-9C2C-E1E277019E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93A9C58-A7D4-40F9-A62E-B8775047911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BB12E8F2-055B-459A-8687-90C410DBCB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701D0777-CF3E-47EF-BF85-CA499EA337F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B51E824B-FE6B-4D5B-96F5-17486C817F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5E799E19-9665-4E16-AD39-C6402C2DB01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C3C32388-968F-4E46-AECF-C822BAA08C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225FB34F-4B37-4219-BD24-BCA0616B83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CFA468C3-CC62-4A4A-A136-37BE276F706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586B7061-08A1-44BB-8555-02ED48C333C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7051DB05-B69C-46CA-932B-B36018AB72C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42655792-7402-4D68-AAF7-4F941A5A8E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2F084EA4-58BA-445D-BC6A-87623CBE9FE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15D65D44-2CBC-4EA0-A526-5ADB0CFB643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76CEC61E-7BCA-403F-A45F-163A2FCD84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EE2A2741-6978-4CFF-B818-C374268909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10130C9D-4681-4528-B401-C588356BB3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FBF143A5-E404-45FB-AA10-311CB014F05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F9AC4521-4679-4E31-8038-5FD3520239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7A132FAA-A199-4B7B-9176-DB62B907CC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7E7C2F17-019C-4742-9C0D-C4A73B5A317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2" name="直線コネクタ 641">
          <a:extLst>
            <a:ext uri="{FF2B5EF4-FFF2-40B4-BE49-F238E27FC236}">
              <a16:creationId xmlns:a16="http://schemas.microsoft.com/office/drawing/2014/main" id="{F9E263A1-094F-4659-BF4B-CD9494B57C8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3" name="テキスト ボックス 642">
          <a:extLst>
            <a:ext uri="{FF2B5EF4-FFF2-40B4-BE49-F238E27FC236}">
              <a16:creationId xmlns:a16="http://schemas.microsoft.com/office/drawing/2014/main" id="{795719CA-A963-4C69-B346-456FF4E7723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4" name="直線コネクタ 643">
          <a:extLst>
            <a:ext uri="{FF2B5EF4-FFF2-40B4-BE49-F238E27FC236}">
              <a16:creationId xmlns:a16="http://schemas.microsoft.com/office/drawing/2014/main" id="{E837AB65-F6BC-4E14-9D54-D8CE4BFB53A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5" name="テキスト ボックス 644">
          <a:extLst>
            <a:ext uri="{FF2B5EF4-FFF2-40B4-BE49-F238E27FC236}">
              <a16:creationId xmlns:a16="http://schemas.microsoft.com/office/drawing/2014/main" id="{FB0C822C-22C6-4225-B716-4FF91B55EEC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6" name="直線コネクタ 645">
          <a:extLst>
            <a:ext uri="{FF2B5EF4-FFF2-40B4-BE49-F238E27FC236}">
              <a16:creationId xmlns:a16="http://schemas.microsoft.com/office/drawing/2014/main" id="{691EE675-6576-46EE-86F7-C034F775B10E}"/>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47" name="テキスト ボックス 646">
          <a:extLst>
            <a:ext uri="{FF2B5EF4-FFF2-40B4-BE49-F238E27FC236}">
              <a16:creationId xmlns:a16="http://schemas.microsoft.com/office/drawing/2014/main" id="{15E663F5-24E2-49FA-8C22-02448898F10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48" name="直線コネクタ 647">
          <a:extLst>
            <a:ext uri="{FF2B5EF4-FFF2-40B4-BE49-F238E27FC236}">
              <a16:creationId xmlns:a16="http://schemas.microsoft.com/office/drawing/2014/main" id="{61B3321F-2A1D-438B-8BF5-7ED9E956D7E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49" name="テキスト ボックス 648">
          <a:extLst>
            <a:ext uri="{FF2B5EF4-FFF2-40B4-BE49-F238E27FC236}">
              <a16:creationId xmlns:a16="http://schemas.microsoft.com/office/drawing/2014/main" id="{0235E6F3-95E6-4C63-A739-E11A2A7786D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31061A31-A80D-4C66-907A-0E3183B899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1" name="テキスト ボックス 650">
          <a:extLst>
            <a:ext uri="{FF2B5EF4-FFF2-40B4-BE49-F238E27FC236}">
              <a16:creationId xmlns:a16="http://schemas.microsoft.com/office/drawing/2014/main" id="{6316A2AD-C699-4E42-A66B-F4839DBE3D8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公民館】&#10;有形固定資産減価償却率グラフ枠">
          <a:extLst>
            <a:ext uri="{FF2B5EF4-FFF2-40B4-BE49-F238E27FC236}">
              <a16:creationId xmlns:a16="http://schemas.microsoft.com/office/drawing/2014/main" id="{6F2359D7-4822-4DC0-B198-C72E566E4AD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3" name="直線コネクタ 652">
          <a:extLst>
            <a:ext uri="{FF2B5EF4-FFF2-40B4-BE49-F238E27FC236}">
              <a16:creationId xmlns:a16="http://schemas.microsoft.com/office/drawing/2014/main" id="{AA747846-61DC-455F-803E-2FF958A7F9C9}"/>
            </a:ext>
          </a:extLst>
        </xdr:cNvPr>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4" name="【公民館】&#10;有形固定資産減価償却率最小値テキスト">
          <a:extLst>
            <a:ext uri="{FF2B5EF4-FFF2-40B4-BE49-F238E27FC236}">
              <a16:creationId xmlns:a16="http://schemas.microsoft.com/office/drawing/2014/main" id="{6F97555F-4C6A-415A-9CD7-DE87887AAC03}"/>
            </a:ext>
          </a:extLst>
        </xdr:cNvPr>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5" name="直線コネクタ 654">
          <a:extLst>
            <a:ext uri="{FF2B5EF4-FFF2-40B4-BE49-F238E27FC236}">
              <a16:creationId xmlns:a16="http://schemas.microsoft.com/office/drawing/2014/main" id="{081F5F33-7BE8-45A7-821E-C73C3EF3BD6F}"/>
            </a:ext>
          </a:extLst>
        </xdr:cNvPr>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56" name="【公民館】&#10;有形固定資産減価償却率最大値テキスト">
          <a:extLst>
            <a:ext uri="{FF2B5EF4-FFF2-40B4-BE49-F238E27FC236}">
              <a16:creationId xmlns:a16="http://schemas.microsoft.com/office/drawing/2014/main" id="{EFB37A23-4115-4124-BF9A-134B1305B3CE}"/>
            </a:ext>
          </a:extLst>
        </xdr:cNvPr>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57" name="直線コネクタ 656">
          <a:extLst>
            <a:ext uri="{FF2B5EF4-FFF2-40B4-BE49-F238E27FC236}">
              <a16:creationId xmlns:a16="http://schemas.microsoft.com/office/drawing/2014/main" id="{238280BF-776C-406A-8617-F352D5BC012A}"/>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58" name="【公民館】&#10;有形固定資産減価償却率平均値テキスト">
          <a:extLst>
            <a:ext uri="{FF2B5EF4-FFF2-40B4-BE49-F238E27FC236}">
              <a16:creationId xmlns:a16="http://schemas.microsoft.com/office/drawing/2014/main" id="{D77CC4C0-71A4-43B1-9A74-35BA517EB025}"/>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59" name="フローチャート: 判断 658">
          <a:extLst>
            <a:ext uri="{FF2B5EF4-FFF2-40B4-BE49-F238E27FC236}">
              <a16:creationId xmlns:a16="http://schemas.microsoft.com/office/drawing/2014/main" id="{438CEDC1-0CC4-4119-8CF5-01AF62192812}"/>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0" name="フローチャート: 判断 659">
          <a:extLst>
            <a:ext uri="{FF2B5EF4-FFF2-40B4-BE49-F238E27FC236}">
              <a16:creationId xmlns:a16="http://schemas.microsoft.com/office/drawing/2014/main" id="{69E91A3F-7A91-41FC-AA01-92399D5DFA88}"/>
            </a:ext>
          </a:extLst>
        </xdr:cNvPr>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1" name="フローチャート: 判断 660">
          <a:extLst>
            <a:ext uri="{FF2B5EF4-FFF2-40B4-BE49-F238E27FC236}">
              <a16:creationId xmlns:a16="http://schemas.microsoft.com/office/drawing/2014/main" id="{8BE625D1-220C-411A-8144-CE70ED5E473C}"/>
            </a:ext>
          </a:extLst>
        </xdr:cNvPr>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2" name="フローチャート: 判断 661">
          <a:extLst>
            <a:ext uri="{FF2B5EF4-FFF2-40B4-BE49-F238E27FC236}">
              <a16:creationId xmlns:a16="http://schemas.microsoft.com/office/drawing/2014/main" id="{2B114A29-B574-4BD1-B56B-9717C6514C08}"/>
            </a:ext>
          </a:extLst>
        </xdr:cNvPr>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3" name="フローチャート: 判断 662">
          <a:extLst>
            <a:ext uri="{FF2B5EF4-FFF2-40B4-BE49-F238E27FC236}">
              <a16:creationId xmlns:a16="http://schemas.microsoft.com/office/drawing/2014/main" id="{D74ADF46-EB02-47A7-B753-35FAEEE0D5C8}"/>
            </a:ext>
          </a:extLst>
        </xdr:cNvPr>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3C0E8845-395B-43D0-ACB2-948E154CF20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B57709B4-97D4-4DB9-A81C-F65AFF8053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21F74DF9-1F7E-4A77-B525-69D67C303AB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8D9F71A-221C-438F-A58A-4EFF58DD2B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B4EACB3D-193C-497E-9880-4038AE0031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27687</xdr:rowOff>
    </xdr:from>
    <xdr:to>
      <xdr:col>85</xdr:col>
      <xdr:colOff>177800</xdr:colOff>
      <xdr:row>102</xdr:row>
      <xdr:rowOff>129287</xdr:rowOff>
    </xdr:to>
    <xdr:sp macro="" textlink="">
      <xdr:nvSpPr>
        <xdr:cNvPr id="669" name="楕円 668">
          <a:extLst>
            <a:ext uri="{FF2B5EF4-FFF2-40B4-BE49-F238E27FC236}">
              <a16:creationId xmlns:a16="http://schemas.microsoft.com/office/drawing/2014/main" id="{CC494F81-B27F-46F0-9E18-F217D4527A15}"/>
            </a:ext>
          </a:extLst>
        </xdr:cNvPr>
        <xdr:cNvSpPr/>
      </xdr:nvSpPr>
      <xdr:spPr>
        <a:xfrm>
          <a:off x="16268700" y="175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50564</xdr:rowOff>
    </xdr:from>
    <xdr:ext cx="405111" cy="259045"/>
    <xdr:sp macro="" textlink="">
      <xdr:nvSpPr>
        <xdr:cNvPr id="670" name="【公民館】&#10;有形固定資産減価償却率該当値テキスト">
          <a:extLst>
            <a:ext uri="{FF2B5EF4-FFF2-40B4-BE49-F238E27FC236}">
              <a16:creationId xmlns:a16="http://schemas.microsoft.com/office/drawing/2014/main" id="{360A03F6-D41B-492E-BA25-9A28B9DB4C24}"/>
            </a:ext>
          </a:extLst>
        </xdr:cNvPr>
        <xdr:cNvSpPr txBox="1"/>
      </xdr:nvSpPr>
      <xdr:spPr>
        <a:xfrm>
          <a:off x="16357600" y="17367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155702</xdr:rowOff>
    </xdr:from>
    <xdr:to>
      <xdr:col>81</xdr:col>
      <xdr:colOff>101600</xdr:colOff>
      <xdr:row>102</xdr:row>
      <xdr:rowOff>85852</xdr:rowOff>
    </xdr:to>
    <xdr:sp macro="" textlink="">
      <xdr:nvSpPr>
        <xdr:cNvPr id="671" name="楕円 670">
          <a:extLst>
            <a:ext uri="{FF2B5EF4-FFF2-40B4-BE49-F238E27FC236}">
              <a16:creationId xmlns:a16="http://schemas.microsoft.com/office/drawing/2014/main" id="{B5581903-EB26-4FF2-ADFE-CA859A652F6E}"/>
            </a:ext>
          </a:extLst>
        </xdr:cNvPr>
        <xdr:cNvSpPr/>
      </xdr:nvSpPr>
      <xdr:spPr>
        <a:xfrm>
          <a:off x="15430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35052</xdr:rowOff>
    </xdr:from>
    <xdr:to>
      <xdr:col>85</xdr:col>
      <xdr:colOff>127000</xdr:colOff>
      <xdr:row>102</xdr:row>
      <xdr:rowOff>78487</xdr:rowOff>
    </xdr:to>
    <xdr:cxnSp macro="">
      <xdr:nvCxnSpPr>
        <xdr:cNvPr id="672" name="直線コネクタ 671">
          <a:extLst>
            <a:ext uri="{FF2B5EF4-FFF2-40B4-BE49-F238E27FC236}">
              <a16:creationId xmlns:a16="http://schemas.microsoft.com/office/drawing/2014/main" id="{2DAC6C78-A1C0-4EF5-9D7B-BD71941F123C}"/>
            </a:ext>
          </a:extLst>
        </xdr:cNvPr>
        <xdr:cNvCxnSpPr/>
      </xdr:nvCxnSpPr>
      <xdr:spPr>
        <a:xfrm>
          <a:off x="15481300" y="175229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84837</xdr:rowOff>
    </xdr:from>
    <xdr:to>
      <xdr:col>76</xdr:col>
      <xdr:colOff>165100</xdr:colOff>
      <xdr:row>103</xdr:row>
      <xdr:rowOff>14987</xdr:rowOff>
    </xdr:to>
    <xdr:sp macro="" textlink="">
      <xdr:nvSpPr>
        <xdr:cNvPr id="673" name="楕円 672">
          <a:extLst>
            <a:ext uri="{FF2B5EF4-FFF2-40B4-BE49-F238E27FC236}">
              <a16:creationId xmlns:a16="http://schemas.microsoft.com/office/drawing/2014/main" id="{8886B529-2E19-4CCC-BA2C-A2EE0597DC78}"/>
            </a:ext>
          </a:extLst>
        </xdr:cNvPr>
        <xdr:cNvSpPr/>
      </xdr:nvSpPr>
      <xdr:spPr>
        <a:xfrm>
          <a:off x="14541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35052</xdr:rowOff>
    </xdr:from>
    <xdr:to>
      <xdr:col>81</xdr:col>
      <xdr:colOff>50800</xdr:colOff>
      <xdr:row>102</xdr:row>
      <xdr:rowOff>135637</xdr:rowOff>
    </xdr:to>
    <xdr:cxnSp macro="">
      <xdr:nvCxnSpPr>
        <xdr:cNvPr id="674" name="直線コネクタ 673">
          <a:extLst>
            <a:ext uri="{FF2B5EF4-FFF2-40B4-BE49-F238E27FC236}">
              <a16:creationId xmlns:a16="http://schemas.microsoft.com/office/drawing/2014/main" id="{A9510E09-67A7-4B0B-9405-7A18029FA386}"/>
            </a:ext>
          </a:extLst>
        </xdr:cNvPr>
        <xdr:cNvCxnSpPr/>
      </xdr:nvCxnSpPr>
      <xdr:spPr>
        <a:xfrm flipV="1">
          <a:off x="14592300" y="175229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43687</xdr:rowOff>
    </xdr:from>
    <xdr:to>
      <xdr:col>72</xdr:col>
      <xdr:colOff>38100</xdr:colOff>
      <xdr:row>102</xdr:row>
      <xdr:rowOff>145287</xdr:rowOff>
    </xdr:to>
    <xdr:sp macro="" textlink="">
      <xdr:nvSpPr>
        <xdr:cNvPr id="675" name="楕円 674">
          <a:extLst>
            <a:ext uri="{FF2B5EF4-FFF2-40B4-BE49-F238E27FC236}">
              <a16:creationId xmlns:a16="http://schemas.microsoft.com/office/drawing/2014/main" id="{0B5F3BCC-A62B-46F8-A37E-2C3204A6A0E0}"/>
            </a:ext>
          </a:extLst>
        </xdr:cNvPr>
        <xdr:cNvSpPr/>
      </xdr:nvSpPr>
      <xdr:spPr>
        <a:xfrm>
          <a:off x="13652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94487</xdr:rowOff>
    </xdr:from>
    <xdr:to>
      <xdr:col>76</xdr:col>
      <xdr:colOff>114300</xdr:colOff>
      <xdr:row>102</xdr:row>
      <xdr:rowOff>135637</xdr:rowOff>
    </xdr:to>
    <xdr:cxnSp macro="">
      <xdr:nvCxnSpPr>
        <xdr:cNvPr id="676" name="直線コネクタ 675">
          <a:extLst>
            <a:ext uri="{FF2B5EF4-FFF2-40B4-BE49-F238E27FC236}">
              <a16:creationId xmlns:a16="http://schemas.microsoft.com/office/drawing/2014/main" id="{8D2FB5AA-1EA8-4F44-B52C-3F95672B445A}"/>
            </a:ext>
          </a:extLst>
        </xdr:cNvPr>
        <xdr:cNvCxnSpPr/>
      </xdr:nvCxnSpPr>
      <xdr:spPr>
        <a:xfrm>
          <a:off x="13703300" y="175823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52832</xdr:rowOff>
    </xdr:from>
    <xdr:to>
      <xdr:col>67</xdr:col>
      <xdr:colOff>101600</xdr:colOff>
      <xdr:row>104</xdr:row>
      <xdr:rowOff>154432</xdr:rowOff>
    </xdr:to>
    <xdr:sp macro="" textlink="">
      <xdr:nvSpPr>
        <xdr:cNvPr id="677" name="楕円 676">
          <a:extLst>
            <a:ext uri="{FF2B5EF4-FFF2-40B4-BE49-F238E27FC236}">
              <a16:creationId xmlns:a16="http://schemas.microsoft.com/office/drawing/2014/main" id="{54667203-0A1D-4650-85F4-C0E41D72BAAB}"/>
            </a:ext>
          </a:extLst>
        </xdr:cNvPr>
        <xdr:cNvSpPr/>
      </xdr:nvSpPr>
      <xdr:spPr>
        <a:xfrm>
          <a:off x="12763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94487</xdr:rowOff>
    </xdr:from>
    <xdr:to>
      <xdr:col>71</xdr:col>
      <xdr:colOff>177800</xdr:colOff>
      <xdr:row>104</xdr:row>
      <xdr:rowOff>103632</xdr:rowOff>
    </xdr:to>
    <xdr:cxnSp macro="">
      <xdr:nvCxnSpPr>
        <xdr:cNvPr id="678" name="直線コネクタ 677">
          <a:extLst>
            <a:ext uri="{FF2B5EF4-FFF2-40B4-BE49-F238E27FC236}">
              <a16:creationId xmlns:a16="http://schemas.microsoft.com/office/drawing/2014/main" id="{84B68AF6-D049-4336-AD0E-B98A01D8CB57}"/>
            </a:ext>
          </a:extLst>
        </xdr:cNvPr>
        <xdr:cNvCxnSpPr/>
      </xdr:nvCxnSpPr>
      <xdr:spPr>
        <a:xfrm flipV="1">
          <a:off x="12814300" y="17582387"/>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79" name="n_1aveValue【公民館】&#10;有形固定資産減価償却率">
          <a:extLst>
            <a:ext uri="{FF2B5EF4-FFF2-40B4-BE49-F238E27FC236}">
              <a16:creationId xmlns:a16="http://schemas.microsoft.com/office/drawing/2014/main" id="{07E7D61C-D380-434D-9849-E09EE23C7220}"/>
            </a:ext>
          </a:extLst>
        </xdr:cNvPr>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0" name="n_2aveValue【公民館】&#10;有形固定資産減価償却率">
          <a:extLst>
            <a:ext uri="{FF2B5EF4-FFF2-40B4-BE49-F238E27FC236}">
              <a16:creationId xmlns:a16="http://schemas.microsoft.com/office/drawing/2014/main" id="{2224C42A-B5B5-4C85-A34F-A2FE3E470173}"/>
            </a:ext>
          </a:extLst>
        </xdr:cNvPr>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1" name="n_3aveValue【公民館】&#10;有形固定資産減価償却率">
          <a:extLst>
            <a:ext uri="{FF2B5EF4-FFF2-40B4-BE49-F238E27FC236}">
              <a16:creationId xmlns:a16="http://schemas.microsoft.com/office/drawing/2014/main" id="{92A0C39C-3753-4CD1-BCB8-A637096847A8}"/>
            </a:ext>
          </a:extLst>
        </xdr:cNvPr>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2" name="n_4aveValue【公民館】&#10;有形固定資産減価償却率">
          <a:extLst>
            <a:ext uri="{FF2B5EF4-FFF2-40B4-BE49-F238E27FC236}">
              <a16:creationId xmlns:a16="http://schemas.microsoft.com/office/drawing/2014/main" id="{506CDBF0-0E3D-49DC-9769-23B0860600B9}"/>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102379</xdr:rowOff>
    </xdr:from>
    <xdr:ext cx="405111" cy="259045"/>
    <xdr:sp macro="" textlink="">
      <xdr:nvSpPr>
        <xdr:cNvPr id="683" name="n_1mainValue【公民館】&#10;有形固定資産減価償却率">
          <a:extLst>
            <a:ext uri="{FF2B5EF4-FFF2-40B4-BE49-F238E27FC236}">
              <a16:creationId xmlns:a16="http://schemas.microsoft.com/office/drawing/2014/main" id="{9D5FEBC8-A9E3-44A9-A060-BA2009AD1C87}"/>
            </a:ext>
          </a:extLst>
        </xdr:cNvPr>
        <xdr:cNvSpPr txBox="1"/>
      </xdr:nvSpPr>
      <xdr:spPr>
        <a:xfrm>
          <a:off x="152660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31514</xdr:rowOff>
    </xdr:from>
    <xdr:ext cx="405111" cy="259045"/>
    <xdr:sp macro="" textlink="">
      <xdr:nvSpPr>
        <xdr:cNvPr id="684" name="n_2mainValue【公民館】&#10;有形固定資産減価償却率">
          <a:extLst>
            <a:ext uri="{FF2B5EF4-FFF2-40B4-BE49-F238E27FC236}">
              <a16:creationId xmlns:a16="http://schemas.microsoft.com/office/drawing/2014/main" id="{FA1BAA80-46F1-4B33-8A92-B279628F0B18}"/>
            </a:ext>
          </a:extLst>
        </xdr:cNvPr>
        <xdr:cNvSpPr txBox="1"/>
      </xdr:nvSpPr>
      <xdr:spPr>
        <a:xfrm>
          <a:off x="14389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161814</xdr:rowOff>
    </xdr:from>
    <xdr:ext cx="405111" cy="259045"/>
    <xdr:sp macro="" textlink="">
      <xdr:nvSpPr>
        <xdr:cNvPr id="685" name="n_3mainValue【公民館】&#10;有形固定資産減価償却率">
          <a:extLst>
            <a:ext uri="{FF2B5EF4-FFF2-40B4-BE49-F238E27FC236}">
              <a16:creationId xmlns:a16="http://schemas.microsoft.com/office/drawing/2014/main" id="{90AE7691-7E88-489A-AF43-DB06E9AE00D0}"/>
            </a:ext>
          </a:extLst>
        </xdr:cNvPr>
        <xdr:cNvSpPr txBox="1"/>
      </xdr:nvSpPr>
      <xdr:spPr>
        <a:xfrm>
          <a:off x="13500744"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145559</xdr:rowOff>
    </xdr:from>
    <xdr:ext cx="405111" cy="259045"/>
    <xdr:sp macro="" textlink="">
      <xdr:nvSpPr>
        <xdr:cNvPr id="686" name="n_4mainValue【公民館】&#10;有形固定資産減価償却率">
          <a:extLst>
            <a:ext uri="{FF2B5EF4-FFF2-40B4-BE49-F238E27FC236}">
              <a16:creationId xmlns:a16="http://schemas.microsoft.com/office/drawing/2014/main" id="{2C9C853C-CD43-44F4-B2E5-A647758C1B7F}"/>
            </a:ext>
          </a:extLst>
        </xdr:cNvPr>
        <xdr:cNvSpPr txBox="1"/>
      </xdr:nvSpPr>
      <xdr:spPr>
        <a:xfrm>
          <a:off x="12611744" y="1797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73FF99B2-2DAD-40D4-9142-16929B7849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B8B4E550-B4F1-4FA5-9F6B-BD9F1E142F9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54865E1C-C919-4DAA-981E-9AE41DACF3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61D834CA-F78E-499F-B0C4-2A8F6DFFF8A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262FA7B9-D03B-462B-98A1-22CEA58326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933970B0-E2FA-43F4-9697-5A742F4BC7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3C825778-5E61-43F2-8AB5-5D61ED427B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3C45EB81-996E-416C-B778-380EC03FEE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E8D0900E-8F96-4617-A120-F0354661A4B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83205986-41D6-4A41-9869-29A0EFC42DF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a:extLst>
            <a:ext uri="{FF2B5EF4-FFF2-40B4-BE49-F238E27FC236}">
              <a16:creationId xmlns:a16="http://schemas.microsoft.com/office/drawing/2014/main" id="{8341D033-636F-4CF0-9AEE-2824392B74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a:extLst>
            <a:ext uri="{FF2B5EF4-FFF2-40B4-BE49-F238E27FC236}">
              <a16:creationId xmlns:a16="http://schemas.microsoft.com/office/drawing/2014/main" id="{AACC7483-F2A4-42ED-A17B-E8AAB1749DC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a:extLst>
            <a:ext uri="{FF2B5EF4-FFF2-40B4-BE49-F238E27FC236}">
              <a16:creationId xmlns:a16="http://schemas.microsoft.com/office/drawing/2014/main" id="{D3B677D4-3342-439F-A81F-6F198155870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a:extLst>
            <a:ext uri="{FF2B5EF4-FFF2-40B4-BE49-F238E27FC236}">
              <a16:creationId xmlns:a16="http://schemas.microsoft.com/office/drawing/2014/main" id="{12BB85A0-E371-4DB4-87E0-9DB51E964BD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a:extLst>
            <a:ext uri="{FF2B5EF4-FFF2-40B4-BE49-F238E27FC236}">
              <a16:creationId xmlns:a16="http://schemas.microsoft.com/office/drawing/2014/main" id="{6E1ED0B8-BC95-4CD9-BA09-F624BA9C521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a:extLst>
            <a:ext uri="{FF2B5EF4-FFF2-40B4-BE49-F238E27FC236}">
              <a16:creationId xmlns:a16="http://schemas.microsoft.com/office/drawing/2014/main" id="{24E67D6A-01C4-4F13-B3C9-17F3399B8B4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a:extLst>
            <a:ext uri="{FF2B5EF4-FFF2-40B4-BE49-F238E27FC236}">
              <a16:creationId xmlns:a16="http://schemas.microsoft.com/office/drawing/2014/main" id="{EDDEC5FD-74DA-4FE1-9684-3FA35B0F703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a:extLst>
            <a:ext uri="{FF2B5EF4-FFF2-40B4-BE49-F238E27FC236}">
              <a16:creationId xmlns:a16="http://schemas.microsoft.com/office/drawing/2014/main" id="{40C7E320-CE87-467B-A9C4-599D8FBDF72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a:extLst>
            <a:ext uri="{FF2B5EF4-FFF2-40B4-BE49-F238E27FC236}">
              <a16:creationId xmlns:a16="http://schemas.microsoft.com/office/drawing/2014/main" id="{C716C10E-097E-47F8-8F44-6B1F335C46E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a:extLst>
            <a:ext uri="{FF2B5EF4-FFF2-40B4-BE49-F238E27FC236}">
              <a16:creationId xmlns:a16="http://schemas.microsoft.com/office/drawing/2014/main" id="{23932788-9E2B-4A34-8F87-0FA28661E3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a:extLst>
            <a:ext uri="{FF2B5EF4-FFF2-40B4-BE49-F238E27FC236}">
              <a16:creationId xmlns:a16="http://schemas.microsoft.com/office/drawing/2014/main" id="{49FD7516-131B-43C3-9AE4-6763F88D0C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8EB20714-DB72-46F6-807A-2F408415A0A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公民館】&#10;一人当たり面積グラフ枠">
          <a:extLst>
            <a:ext uri="{FF2B5EF4-FFF2-40B4-BE49-F238E27FC236}">
              <a16:creationId xmlns:a16="http://schemas.microsoft.com/office/drawing/2014/main" id="{93735671-4B85-4491-8B34-B9E5BE0889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38100</xdr:rowOff>
    </xdr:from>
    <xdr:to>
      <xdr:col>116</xdr:col>
      <xdr:colOff>62864</xdr:colOff>
      <xdr:row>108</xdr:row>
      <xdr:rowOff>110489</xdr:rowOff>
    </xdr:to>
    <xdr:cxnSp macro="">
      <xdr:nvCxnSpPr>
        <xdr:cNvPr id="710" name="直線コネクタ 709">
          <a:extLst>
            <a:ext uri="{FF2B5EF4-FFF2-40B4-BE49-F238E27FC236}">
              <a16:creationId xmlns:a16="http://schemas.microsoft.com/office/drawing/2014/main" id="{639FBB89-E878-4943-BAD0-2D779F61416A}"/>
            </a:ext>
          </a:extLst>
        </xdr:cNvPr>
        <xdr:cNvCxnSpPr/>
      </xdr:nvCxnSpPr>
      <xdr:spPr>
        <a:xfrm flipV="1">
          <a:off x="22160864" y="17697450"/>
          <a:ext cx="0" cy="929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1" name="【公民館】&#10;一人当たり面積最小値テキスト">
          <a:extLst>
            <a:ext uri="{FF2B5EF4-FFF2-40B4-BE49-F238E27FC236}">
              <a16:creationId xmlns:a16="http://schemas.microsoft.com/office/drawing/2014/main" id="{600611EA-9290-4A1B-A9A5-1D44082D0D96}"/>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12" name="直線コネクタ 711">
          <a:extLst>
            <a:ext uri="{FF2B5EF4-FFF2-40B4-BE49-F238E27FC236}">
              <a16:creationId xmlns:a16="http://schemas.microsoft.com/office/drawing/2014/main" id="{4F2A2525-AB5D-4C41-BC67-542EF8248A75}"/>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156227</xdr:rowOff>
    </xdr:from>
    <xdr:ext cx="469744" cy="259045"/>
    <xdr:sp macro="" textlink="">
      <xdr:nvSpPr>
        <xdr:cNvPr id="713" name="【公民館】&#10;一人当たり面積最大値テキスト">
          <a:extLst>
            <a:ext uri="{FF2B5EF4-FFF2-40B4-BE49-F238E27FC236}">
              <a16:creationId xmlns:a16="http://schemas.microsoft.com/office/drawing/2014/main" id="{7CABBE3F-FDF4-4DC1-9F4D-DBC853D2C34A}"/>
            </a:ext>
          </a:extLst>
        </xdr:cNvPr>
        <xdr:cNvSpPr txBox="1"/>
      </xdr:nvSpPr>
      <xdr:spPr>
        <a:xfrm>
          <a:off x="22199600"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38100</xdr:rowOff>
    </xdr:from>
    <xdr:to>
      <xdr:col>116</xdr:col>
      <xdr:colOff>152400</xdr:colOff>
      <xdr:row>103</xdr:row>
      <xdr:rowOff>38100</xdr:rowOff>
    </xdr:to>
    <xdr:cxnSp macro="">
      <xdr:nvCxnSpPr>
        <xdr:cNvPr id="714" name="直線コネクタ 713">
          <a:extLst>
            <a:ext uri="{FF2B5EF4-FFF2-40B4-BE49-F238E27FC236}">
              <a16:creationId xmlns:a16="http://schemas.microsoft.com/office/drawing/2014/main" id="{BFD4223C-DBC6-4117-A122-DDE64CF26101}"/>
            </a:ext>
          </a:extLst>
        </xdr:cNvPr>
        <xdr:cNvCxnSpPr/>
      </xdr:nvCxnSpPr>
      <xdr:spPr>
        <a:xfrm>
          <a:off x="22072600" y="1769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81932</xdr:rowOff>
    </xdr:from>
    <xdr:ext cx="469744" cy="259045"/>
    <xdr:sp macro="" textlink="">
      <xdr:nvSpPr>
        <xdr:cNvPr id="715" name="【公民館】&#10;一人当たり面積平均値テキスト">
          <a:extLst>
            <a:ext uri="{FF2B5EF4-FFF2-40B4-BE49-F238E27FC236}">
              <a16:creationId xmlns:a16="http://schemas.microsoft.com/office/drawing/2014/main" id="{1768160E-9113-4283-BC4C-2EE8CC2E4E07}"/>
            </a:ext>
          </a:extLst>
        </xdr:cNvPr>
        <xdr:cNvSpPr txBox="1"/>
      </xdr:nvSpPr>
      <xdr:spPr>
        <a:xfrm>
          <a:off x="22199600" y="18255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103505</xdr:rowOff>
    </xdr:from>
    <xdr:to>
      <xdr:col>116</xdr:col>
      <xdr:colOff>114300</xdr:colOff>
      <xdr:row>107</xdr:row>
      <xdr:rowOff>33655</xdr:rowOff>
    </xdr:to>
    <xdr:sp macro="" textlink="">
      <xdr:nvSpPr>
        <xdr:cNvPr id="716" name="フローチャート: 判断 715">
          <a:extLst>
            <a:ext uri="{FF2B5EF4-FFF2-40B4-BE49-F238E27FC236}">
              <a16:creationId xmlns:a16="http://schemas.microsoft.com/office/drawing/2014/main" id="{3AB9C19F-5718-4A30-8E72-E6D604D86D5F}"/>
            </a:ext>
          </a:extLst>
        </xdr:cNvPr>
        <xdr:cNvSpPr/>
      </xdr:nvSpPr>
      <xdr:spPr>
        <a:xfrm>
          <a:off x="221107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88264</xdr:rowOff>
    </xdr:from>
    <xdr:to>
      <xdr:col>112</xdr:col>
      <xdr:colOff>38100</xdr:colOff>
      <xdr:row>107</xdr:row>
      <xdr:rowOff>18414</xdr:rowOff>
    </xdr:to>
    <xdr:sp macro="" textlink="">
      <xdr:nvSpPr>
        <xdr:cNvPr id="717" name="フローチャート: 判断 716">
          <a:extLst>
            <a:ext uri="{FF2B5EF4-FFF2-40B4-BE49-F238E27FC236}">
              <a16:creationId xmlns:a16="http://schemas.microsoft.com/office/drawing/2014/main" id="{44DF865E-34D7-4C75-A731-3F45E6110332}"/>
            </a:ext>
          </a:extLst>
        </xdr:cNvPr>
        <xdr:cNvSpPr/>
      </xdr:nvSpPr>
      <xdr:spPr>
        <a:xfrm>
          <a:off x="21272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88264</xdr:rowOff>
    </xdr:from>
    <xdr:to>
      <xdr:col>107</xdr:col>
      <xdr:colOff>101600</xdr:colOff>
      <xdr:row>105</xdr:row>
      <xdr:rowOff>18414</xdr:rowOff>
    </xdr:to>
    <xdr:sp macro="" textlink="">
      <xdr:nvSpPr>
        <xdr:cNvPr id="718" name="フローチャート: 判断 717">
          <a:extLst>
            <a:ext uri="{FF2B5EF4-FFF2-40B4-BE49-F238E27FC236}">
              <a16:creationId xmlns:a16="http://schemas.microsoft.com/office/drawing/2014/main" id="{22C531CC-8288-47EE-9AB2-728C64548F09}"/>
            </a:ext>
          </a:extLst>
        </xdr:cNvPr>
        <xdr:cNvSpPr/>
      </xdr:nvSpPr>
      <xdr:spPr>
        <a:xfrm>
          <a:off x="20383500" y="1791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84455</xdr:rowOff>
    </xdr:from>
    <xdr:to>
      <xdr:col>102</xdr:col>
      <xdr:colOff>165100</xdr:colOff>
      <xdr:row>107</xdr:row>
      <xdr:rowOff>14605</xdr:rowOff>
    </xdr:to>
    <xdr:sp macro="" textlink="">
      <xdr:nvSpPr>
        <xdr:cNvPr id="719" name="フローチャート: 判断 718">
          <a:extLst>
            <a:ext uri="{FF2B5EF4-FFF2-40B4-BE49-F238E27FC236}">
              <a16:creationId xmlns:a16="http://schemas.microsoft.com/office/drawing/2014/main" id="{4B7ED95F-235A-4C35-987B-040C89D40263}"/>
            </a:ext>
          </a:extLst>
        </xdr:cNvPr>
        <xdr:cNvSpPr/>
      </xdr:nvSpPr>
      <xdr:spPr>
        <a:xfrm>
          <a:off x="19494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720" name="フローチャート: 判断 719">
          <a:extLst>
            <a:ext uri="{FF2B5EF4-FFF2-40B4-BE49-F238E27FC236}">
              <a16:creationId xmlns:a16="http://schemas.microsoft.com/office/drawing/2014/main" id="{E5BD21C2-B058-47E3-A7E8-82328412CBED}"/>
            </a:ext>
          </a:extLst>
        </xdr:cNvPr>
        <xdr:cNvSpPr/>
      </xdr:nvSpPr>
      <xdr:spPr>
        <a:xfrm>
          <a:off x="18605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5607DA42-FE91-4B16-A674-DE20874EF4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4A50A39-F590-4F18-8C04-3ECBF84EEB5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076328E-6CFB-4B3C-9D88-375441F78A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5C7C7FEC-B0DF-4A76-9373-EB3F878F0A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ED74D4AD-322F-4289-B78E-006A7160BD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57786</xdr:rowOff>
    </xdr:from>
    <xdr:to>
      <xdr:col>116</xdr:col>
      <xdr:colOff>114300</xdr:colOff>
      <xdr:row>104</xdr:row>
      <xdr:rowOff>159386</xdr:rowOff>
    </xdr:to>
    <xdr:sp macro="" textlink="">
      <xdr:nvSpPr>
        <xdr:cNvPr id="726" name="楕円 725">
          <a:extLst>
            <a:ext uri="{FF2B5EF4-FFF2-40B4-BE49-F238E27FC236}">
              <a16:creationId xmlns:a16="http://schemas.microsoft.com/office/drawing/2014/main" id="{17DCE66D-EF39-4E70-8607-BD79FF5D1B03}"/>
            </a:ext>
          </a:extLst>
        </xdr:cNvPr>
        <xdr:cNvSpPr/>
      </xdr:nvSpPr>
      <xdr:spPr>
        <a:xfrm>
          <a:off x="221107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80663</xdr:rowOff>
    </xdr:from>
    <xdr:ext cx="469744" cy="259045"/>
    <xdr:sp macro="" textlink="">
      <xdr:nvSpPr>
        <xdr:cNvPr id="727" name="【公民館】&#10;一人当たり面積該当値テキスト">
          <a:extLst>
            <a:ext uri="{FF2B5EF4-FFF2-40B4-BE49-F238E27FC236}">
              <a16:creationId xmlns:a16="http://schemas.microsoft.com/office/drawing/2014/main" id="{297427F3-E21C-49FA-A226-1E5E10B2FDCE}"/>
            </a:ext>
          </a:extLst>
        </xdr:cNvPr>
        <xdr:cNvSpPr txBox="1"/>
      </xdr:nvSpPr>
      <xdr:spPr>
        <a:xfrm>
          <a:off x="22199600"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728" name="楕円 727">
          <a:extLst>
            <a:ext uri="{FF2B5EF4-FFF2-40B4-BE49-F238E27FC236}">
              <a16:creationId xmlns:a16="http://schemas.microsoft.com/office/drawing/2014/main" id="{9631CAA5-3C23-45BB-B9E9-BF423708271A}"/>
            </a:ext>
          </a:extLst>
        </xdr:cNvPr>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108586</xdr:rowOff>
    </xdr:from>
    <xdr:to>
      <xdr:col>116</xdr:col>
      <xdr:colOff>63500</xdr:colOff>
      <xdr:row>104</xdr:row>
      <xdr:rowOff>121920</xdr:rowOff>
    </xdr:to>
    <xdr:cxnSp macro="">
      <xdr:nvCxnSpPr>
        <xdr:cNvPr id="729" name="直線コネクタ 728">
          <a:extLst>
            <a:ext uri="{FF2B5EF4-FFF2-40B4-BE49-F238E27FC236}">
              <a16:creationId xmlns:a16="http://schemas.microsoft.com/office/drawing/2014/main" id="{C408240C-0D4D-4E69-9991-610751FE29A6}"/>
            </a:ext>
          </a:extLst>
        </xdr:cNvPr>
        <xdr:cNvCxnSpPr/>
      </xdr:nvCxnSpPr>
      <xdr:spPr>
        <a:xfrm flipV="1">
          <a:off x="21323300" y="179393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80645</xdr:rowOff>
    </xdr:from>
    <xdr:to>
      <xdr:col>107</xdr:col>
      <xdr:colOff>101600</xdr:colOff>
      <xdr:row>105</xdr:row>
      <xdr:rowOff>10795</xdr:rowOff>
    </xdr:to>
    <xdr:sp macro="" textlink="">
      <xdr:nvSpPr>
        <xdr:cNvPr id="730" name="楕円 729">
          <a:extLst>
            <a:ext uri="{FF2B5EF4-FFF2-40B4-BE49-F238E27FC236}">
              <a16:creationId xmlns:a16="http://schemas.microsoft.com/office/drawing/2014/main" id="{376A3D59-9C04-49E1-930A-22C63B89A57A}"/>
            </a:ext>
          </a:extLst>
        </xdr:cNvPr>
        <xdr:cNvSpPr/>
      </xdr:nvSpPr>
      <xdr:spPr>
        <a:xfrm>
          <a:off x="20383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131445</xdr:rowOff>
    </xdr:to>
    <xdr:cxnSp macro="">
      <xdr:nvCxnSpPr>
        <xdr:cNvPr id="731" name="直線コネクタ 730">
          <a:extLst>
            <a:ext uri="{FF2B5EF4-FFF2-40B4-BE49-F238E27FC236}">
              <a16:creationId xmlns:a16="http://schemas.microsoft.com/office/drawing/2014/main" id="{E2A62DD5-09A8-4B2B-AEED-C9EA3F641531}"/>
            </a:ext>
          </a:extLst>
        </xdr:cNvPr>
        <xdr:cNvCxnSpPr/>
      </xdr:nvCxnSpPr>
      <xdr:spPr>
        <a:xfrm flipV="1">
          <a:off x="20434300" y="179527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732" name="楕円 731">
          <a:extLst>
            <a:ext uri="{FF2B5EF4-FFF2-40B4-BE49-F238E27FC236}">
              <a16:creationId xmlns:a16="http://schemas.microsoft.com/office/drawing/2014/main" id="{A8322D4F-AA18-4281-979F-807566600FA6}"/>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131445</xdr:rowOff>
    </xdr:from>
    <xdr:to>
      <xdr:col>107</xdr:col>
      <xdr:colOff>50800</xdr:colOff>
      <xdr:row>104</xdr:row>
      <xdr:rowOff>144780</xdr:rowOff>
    </xdr:to>
    <xdr:cxnSp macro="">
      <xdr:nvCxnSpPr>
        <xdr:cNvPr id="733" name="直線コネクタ 732">
          <a:extLst>
            <a:ext uri="{FF2B5EF4-FFF2-40B4-BE49-F238E27FC236}">
              <a16:creationId xmlns:a16="http://schemas.microsoft.com/office/drawing/2014/main" id="{90B8D3FD-D702-4462-B104-80E6662CC347}"/>
            </a:ext>
          </a:extLst>
        </xdr:cNvPr>
        <xdr:cNvCxnSpPr/>
      </xdr:nvCxnSpPr>
      <xdr:spPr>
        <a:xfrm flipV="1">
          <a:off x="19545300" y="17962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90170</xdr:rowOff>
    </xdr:from>
    <xdr:to>
      <xdr:col>98</xdr:col>
      <xdr:colOff>38100</xdr:colOff>
      <xdr:row>100</xdr:row>
      <xdr:rowOff>20320</xdr:rowOff>
    </xdr:to>
    <xdr:sp macro="" textlink="">
      <xdr:nvSpPr>
        <xdr:cNvPr id="734" name="楕円 733">
          <a:extLst>
            <a:ext uri="{FF2B5EF4-FFF2-40B4-BE49-F238E27FC236}">
              <a16:creationId xmlns:a16="http://schemas.microsoft.com/office/drawing/2014/main" id="{0ECC3C98-EB5C-45C5-B2CE-DCF1C21E7ED9}"/>
            </a:ext>
          </a:extLst>
        </xdr:cNvPr>
        <xdr:cNvSpPr/>
      </xdr:nvSpPr>
      <xdr:spPr>
        <a:xfrm>
          <a:off x="18605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99</xdr:row>
      <xdr:rowOff>140970</xdr:rowOff>
    </xdr:from>
    <xdr:to>
      <xdr:col>102</xdr:col>
      <xdr:colOff>114300</xdr:colOff>
      <xdr:row>104</xdr:row>
      <xdr:rowOff>144780</xdr:rowOff>
    </xdr:to>
    <xdr:cxnSp macro="">
      <xdr:nvCxnSpPr>
        <xdr:cNvPr id="735" name="直線コネクタ 734">
          <a:extLst>
            <a:ext uri="{FF2B5EF4-FFF2-40B4-BE49-F238E27FC236}">
              <a16:creationId xmlns:a16="http://schemas.microsoft.com/office/drawing/2014/main" id="{2E55AFF7-AF17-4D45-8C18-7312BAF42493}"/>
            </a:ext>
          </a:extLst>
        </xdr:cNvPr>
        <xdr:cNvCxnSpPr/>
      </xdr:nvCxnSpPr>
      <xdr:spPr>
        <a:xfrm>
          <a:off x="18656300" y="17114520"/>
          <a:ext cx="889000" cy="8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9541</xdr:rowOff>
    </xdr:from>
    <xdr:ext cx="469744" cy="259045"/>
    <xdr:sp macro="" textlink="">
      <xdr:nvSpPr>
        <xdr:cNvPr id="736" name="n_1aveValue【公民館】&#10;一人当たり面積">
          <a:extLst>
            <a:ext uri="{FF2B5EF4-FFF2-40B4-BE49-F238E27FC236}">
              <a16:creationId xmlns:a16="http://schemas.microsoft.com/office/drawing/2014/main" id="{3BDE08B2-98CD-4C1D-BFAE-2DDBC5F50155}"/>
            </a:ext>
          </a:extLst>
        </xdr:cNvPr>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9541</xdr:rowOff>
    </xdr:from>
    <xdr:ext cx="469744" cy="259045"/>
    <xdr:sp macro="" textlink="">
      <xdr:nvSpPr>
        <xdr:cNvPr id="737" name="n_2aveValue【公民館】&#10;一人当たり面積">
          <a:extLst>
            <a:ext uri="{FF2B5EF4-FFF2-40B4-BE49-F238E27FC236}">
              <a16:creationId xmlns:a16="http://schemas.microsoft.com/office/drawing/2014/main" id="{183AB927-41B2-444F-B773-D1C82208E131}"/>
            </a:ext>
          </a:extLst>
        </xdr:cNvPr>
        <xdr:cNvSpPr txBox="1"/>
      </xdr:nvSpPr>
      <xdr:spPr>
        <a:xfrm>
          <a:off x="20199427" y="180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5732</xdr:rowOff>
    </xdr:from>
    <xdr:ext cx="469744" cy="259045"/>
    <xdr:sp macro="" textlink="">
      <xdr:nvSpPr>
        <xdr:cNvPr id="738" name="n_3aveValue【公民館】&#10;一人当たり面積">
          <a:extLst>
            <a:ext uri="{FF2B5EF4-FFF2-40B4-BE49-F238E27FC236}">
              <a16:creationId xmlns:a16="http://schemas.microsoft.com/office/drawing/2014/main" id="{2C564047-F4C6-4B97-9D3D-21782229EB58}"/>
            </a:ext>
          </a:extLst>
        </xdr:cNvPr>
        <xdr:cNvSpPr txBox="1"/>
      </xdr:nvSpPr>
      <xdr:spPr>
        <a:xfrm>
          <a:off x="193104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739" name="n_4aveValue【公民館】&#10;一人当たり面積">
          <a:extLst>
            <a:ext uri="{FF2B5EF4-FFF2-40B4-BE49-F238E27FC236}">
              <a16:creationId xmlns:a16="http://schemas.microsoft.com/office/drawing/2014/main" id="{44515CC5-A960-4645-90F5-007E9BF85977}"/>
            </a:ext>
          </a:extLst>
        </xdr:cNvPr>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740" name="n_1mainValue【公民館】&#10;一人当たり面積">
          <a:extLst>
            <a:ext uri="{FF2B5EF4-FFF2-40B4-BE49-F238E27FC236}">
              <a16:creationId xmlns:a16="http://schemas.microsoft.com/office/drawing/2014/main" id="{8A46573B-E007-45DF-B81E-85CECC9408C2}"/>
            </a:ext>
          </a:extLst>
        </xdr:cNvPr>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27322</xdr:rowOff>
    </xdr:from>
    <xdr:ext cx="469744" cy="259045"/>
    <xdr:sp macro="" textlink="">
      <xdr:nvSpPr>
        <xdr:cNvPr id="741" name="n_2mainValue【公民館】&#10;一人当たり面積">
          <a:extLst>
            <a:ext uri="{FF2B5EF4-FFF2-40B4-BE49-F238E27FC236}">
              <a16:creationId xmlns:a16="http://schemas.microsoft.com/office/drawing/2014/main" id="{C001AE6F-57EA-4686-BBD3-1D7032BA4EAF}"/>
            </a:ext>
          </a:extLst>
        </xdr:cNvPr>
        <xdr:cNvSpPr txBox="1"/>
      </xdr:nvSpPr>
      <xdr:spPr>
        <a:xfrm>
          <a:off x="2019942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742" name="n_3mainValue【公民館】&#10;一人当たり面積">
          <a:extLst>
            <a:ext uri="{FF2B5EF4-FFF2-40B4-BE49-F238E27FC236}">
              <a16:creationId xmlns:a16="http://schemas.microsoft.com/office/drawing/2014/main" id="{7A0C5771-DE31-4BD5-83FC-D18BFA62ED92}"/>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36847</xdr:rowOff>
    </xdr:from>
    <xdr:ext cx="469744" cy="259045"/>
    <xdr:sp macro="" textlink="">
      <xdr:nvSpPr>
        <xdr:cNvPr id="743" name="n_4mainValue【公民館】&#10;一人当たり面積">
          <a:extLst>
            <a:ext uri="{FF2B5EF4-FFF2-40B4-BE49-F238E27FC236}">
              <a16:creationId xmlns:a16="http://schemas.microsoft.com/office/drawing/2014/main" id="{9FF2B53B-A817-4758-B9D8-3C343D3FBD8B}"/>
            </a:ext>
          </a:extLst>
        </xdr:cNvPr>
        <xdr:cNvSpPr txBox="1"/>
      </xdr:nvSpPr>
      <xdr:spPr>
        <a:xfrm>
          <a:off x="184214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60DE62A6-361F-4456-95BE-B06B16EC952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BEA8F558-AC29-447A-A107-D767923A61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DB1A63EA-F5BE-4C60-8003-1F3B43D1AB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a:t>
          </a:r>
          <a:r>
            <a:rPr kumimoji="1" lang="ja-JP" altLang="en-US" sz="1100">
              <a:solidFill>
                <a:schemeClr val="dk1"/>
              </a:solidFill>
              <a:effectLst/>
              <a:latin typeface="+mn-ea"/>
              <a:ea typeface="+mn-ea"/>
              <a:cs typeface="+mn-cs"/>
            </a:rPr>
            <a:t>大きく下回っている</a:t>
          </a:r>
          <a:r>
            <a:rPr kumimoji="1" lang="ja-JP" altLang="ja-JP" sz="1100">
              <a:solidFill>
                <a:schemeClr val="dk1"/>
              </a:solidFill>
              <a:effectLst/>
              <a:latin typeface="+mn-ea"/>
              <a:ea typeface="+mn-ea"/>
              <a:cs typeface="+mn-cs"/>
            </a:rPr>
            <a:t>施設は、「道路」「橋りょう・トンネル」</a:t>
          </a:r>
          <a:r>
            <a:rPr kumimoji="1" lang="ja-JP" altLang="en-US" sz="1100">
              <a:solidFill>
                <a:schemeClr val="dk1"/>
              </a:solidFill>
              <a:effectLst/>
              <a:latin typeface="+mn-ea"/>
              <a:ea typeface="+mn-ea"/>
              <a:cs typeface="+mn-cs"/>
            </a:rPr>
            <a:t>であり、やや下回っているのが</a:t>
          </a:r>
          <a:r>
            <a:rPr kumimoji="1" lang="ja-JP" altLang="ja-JP" sz="1100">
              <a:solidFill>
                <a:schemeClr val="dk1"/>
              </a:solidFill>
              <a:effectLst/>
              <a:latin typeface="+mn-ea"/>
              <a:ea typeface="+mn-ea"/>
              <a:cs typeface="+mn-cs"/>
            </a:rPr>
            <a:t>「学校施設」「公民館」であ</a:t>
          </a:r>
          <a:r>
            <a:rPr kumimoji="1" lang="ja-JP" altLang="en-US" sz="1100">
              <a:solidFill>
                <a:schemeClr val="dk1"/>
              </a:solidFill>
              <a:effectLst/>
              <a:latin typeface="+mn-ea"/>
              <a:ea typeface="+mn-ea"/>
              <a:cs typeface="+mn-cs"/>
            </a:rPr>
            <a:t>る。</a:t>
          </a:r>
          <a:r>
            <a:rPr kumimoji="1" lang="ja-JP" altLang="ja-JP" sz="1100">
              <a:solidFill>
                <a:schemeClr val="dk1"/>
              </a:solidFill>
              <a:effectLst/>
              <a:latin typeface="+mn-ea"/>
              <a:ea typeface="+mn-ea"/>
              <a:cs typeface="+mn-cs"/>
            </a:rPr>
            <a:t>類似団体と比較して</a:t>
          </a:r>
          <a:r>
            <a:rPr kumimoji="1" lang="ja-JP" altLang="en-US" sz="1100">
              <a:solidFill>
                <a:schemeClr val="dk1"/>
              </a:solidFill>
              <a:effectLst/>
              <a:latin typeface="+mn-ea"/>
              <a:ea typeface="+mn-ea"/>
              <a:cs typeface="+mn-cs"/>
            </a:rPr>
            <a:t>やや</a:t>
          </a:r>
          <a:r>
            <a:rPr kumimoji="1" lang="ja-JP" altLang="ja-JP" sz="1100">
              <a:solidFill>
                <a:schemeClr val="dk1"/>
              </a:solidFill>
              <a:effectLst/>
              <a:latin typeface="+mn-ea"/>
              <a:ea typeface="+mn-ea"/>
              <a:cs typeface="+mn-cs"/>
            </a:rPr>
            <a:t>高くなっている施設は、「公営住宅」</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「認定こども園・幼稚園・保育所」</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類似団体と</a:t>
          </a:r>
          <a:r>
            <a:rPr kumimoji="1" lang="ja-JP" altLang="en-US" sz="1100">
              <a:solidFill>
                <a:schemeClr val="dk1"/>
              </a:solidFill>
              <a:effectLst/>
              <a:latin typeface="+mn-ea"/>
              <a:ea typeface="+mn-ea"/>
              <a:cs typeface="+mn-cs"/>
            </a:rPr>
            <a:t>ほぼ同値である。</a:t>
          </a:r>
          <a:r>
            <a:rPr kumimoji="1" lang="ja-JP" altLang="ja-JP" sz="1100">
              <a:solidFill>
                <a:schemeClr val="dk1"/>
              </a:solidFill>
              <a:effectLst/>
              <a:latin typeface="+mn-ea"/>
              <a:ea typeface="+mn-ea"/>
              <a:cs typeface="+mn-cs"/>
            </a:rPr>
            <a:t>学校施設</a:t>
          </a:r>
          <a:r>
            <a:rPr kumimoji="1" lang="ja-JP" altLang="en-US" sz="1100">
              <a:solidFill>
                <a:schemeClr val="dk1"/>
              </a:solidFill>
              <a:effectLst/>
              <a:latin typeface="+mn-ea"/>
              <a:ea typeface="+mn-ea"/>
              <a:cs typeface="+mn-cs"/>
            </a:rPr>
            <a:t>で</a:t>
          </a:r>
          <a:r>
            <a:rPr kumimoji="1" lang="ja-JP" altLang="ja-JP" sz="1100">
              <a:solidFill>
                <a:schemeClr val="dk1"/>
              </a:solidFill>
              <a:effectLst/>
              <a:latin typeface="+mn-ea"/>
              <a:ea typeface="+mn-ea"/>
              <a:cs typeface="+mn-cs"/>
            </a:rPr>
            <a:t>は</a:t>
          </a:r>
          <a:r>
            <a:rPr kumimoji="1" lang="ja-JP" altLang="en-US" sz="1100">
              <a:solidFill>
                <a:schemeClr val="dk1"/>
              </a:solidFill>
              <a:effectLst/>
              <a:latin typeface="+mn-ea"/>
              <a:ea typeface="+mn-ea"/>
              <a:cs typeface="+mn-cs"/>
            </a:rPr>
            <a:t>、小学校３</a:t>
          </a:r>
          <a:r>
            <a:rPr kumimoji="1" lang="ja-JP" altLang="ja-JP" sz="1100">
              <a:solidFill>
                <a:schemeClr val="dk1"/>
              </a:solidFill>
              <a:effectLst/>
              <a:latin typeface="+mn-ea"/>
              <a:ea typeface="+mn-ea"/>
              <a:cs typeface="+mn-cs"/>
            </a:rPr>
            <a:t>校で空調設備の改修工事を実施し</a:t>
          </a:r>
          <a:r>
            <a:rPr kumimoji="1" lang="ja-JP" altLang="en-US" sz="1100">
              <a:solidFill>
                <a:schemeClr val="dk1"/>
              </a:solidFill>
              <a:effectLst/>
              <a:latin typeface="+mn-ea"/>
              <a:ea typeface="+mn-ea"/>
              <a:cs typeface="+mn-cs"/>
            </a:rPr>
            <a:t>たことによる増加や、</a:t>
          </a:r>
          <a:r>
            <a:rPr kumimoji="1" lang="ja-JP" altLang="ja-JP" sz="1100">
              <a:solidFill>
                <a:schemeClr val="dk1"/>
              </a:solidFill>
              <a:effectLst/>
              <a:latin typeface="+mn-ea"/>
              <a:ea typeface="+mn-ea"/>
              <a:cs typeface="+mn-cs"/>
            </a:rPr>
            <a:t>養北こども園の新園舎建設工事</a:t>
          </a:r>
          <a:r>
            <a:rPr kumimoji="1" lang="ja-JP" altLang="en-US" sz="1100">
              <a:solidFill>
                <a:schemeClr val="dk1"/>
              </a:solidFill>
              <a:effectLst/>
              <a:latin typeface="+mn-ea"/>
              <a:ea typeface="+mn-ea"/>
              <a:cs typeface="+mn-cs"/>
            </a:rPr>
            <a:t>の完成に伴い</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している。</a:t>
          </a:r>
          <a:r>
            <a:rPr kumimoji="1" lang="ja-JP" altLang="ja-JP" sz="1100">
              <a:solidFill>
                <a:schemeClr val="dk1"/>
              </a:solidFill>
              <a:effectLst/>
              <a:latin typeface="+mn-ea"/>
              <a:ea typeface="+mn-ea"/>
              <a:cs typeface="+mn-cs"/>
            </a:rPr>
            <a:t>ほぼすべての施設で、一人当たりの面積が類似団体を上回っているため、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年度に改定予定の</a:t>
          </a:r>
          <a:r>
            <a:rPr kumimoji="1" lang="ja-JP" altLang="ja-JP" sz="1100">
              <a:solidFill>
                <a:schemeClr val="dk1"/>
              </a:solidFill>
              <a:effectLst/>
              <a:latin typeface="+mn-ea"/>
              <a:ea typeface="+mn-ea"/>
              <a:cs typeface="+mn-cs"/>
            </a:rPr>
            <a:t>公共施設等総合管理計画に基づき、施設の統廃合も検討しつつ、適切に管理していく必要がある。</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728B7E-E0FA-4FB4-A2A6-D56812076E4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BDF0B1B-DFA1-46F1-9928-57F548B2EC8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C8C21B-3927-40F7-A564-D025EE8107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EBA261-6CDC-46E0-B0F7-D5D26DD663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528307-008D-48CD-B63F-A173CBC029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7B0CD1-0D43-48E9-9289-039F991A5D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71815C9-EB11-4591-B1F2-0B2D98D67B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4261FA-2A20-42A0-B560-0864163EF6D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F992E2-EEA1-4534-9DF5-2C27EBD338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7F9AB3D-8E6B-4248-982D-BDA6ACCF3EC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6ED17F-9658-4C57-8866-F1F82661B6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4D5027-A6C1-45C9-BF58-1AEE47D2CA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BBCF79-7251-4A27-B59A-B9D5BF7C6B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E833D0-09FB-4945-A746-C1A0F6D31C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6E3ED19-273F-4264-8175-7F8FF38282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8F0F4B-196F-4126-99DE-23C8D85C47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0767A6-19B9-4EF5-9DD2-073E97EB23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6B49B3-69D3-4B51-9631-46EDA331C6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E1A7A1-76E1-4110-BDCF-5CB78A9C5C8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96B8759-CF58-4FDE-9903-71A29C314D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D2B374-4B2E-41C3-B3BC-72B0B6555CF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0784C4D-BB78-496A-A37C-A2E32DE051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616ED0B-29AC-4869-B3B0-202A41675D6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F10971F-15D7-4945-B525-E5E9EE19F0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F19D63-34F5-4AAE-97EE-A211FA7E0E4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5864678-B722-44BF-881E-A0C1C2FF09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506091C-C251-4E9B-88D2-370E17568C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E7AB06-89CB-48D0-8A5F-B4347AEC024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F76E9E-D8AB-40F1-9313-2DB6E319470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6DCD715-28AE-4085-A820-847FCB063B4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6E3B13-41E8-4B38-B832-3EF8FAF058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1302140-8E88-4795-865E-48274E6582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1F5B04-CC33-4F17-AC39-9B888E7F9EF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8E6671-D386-4826-9CFA-F6AEEF89F7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0630C5F-A0F2-4CF9-AC80-DAB752E2A0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24E675C-F0BD-4079-ACCF-82BEBDD5A5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95288C-32A5-4F15-A86C-E7FDA008C07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5C4861-A61A-4998-AA53-C33F48C0BF8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1A4D3CF-10E8-4FE5-8EDA-ED470457745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FC971DB-6D7A-4AE9-B5DB-467A246C7F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83F7EA6E-FA0B-43ED-972F-222FBB61263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5F25C9F-BC72-40DF-A16E-71B0FBE0B4B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C07F98B-F67E-47FE-8C68-3F01743A1A3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62EF9DC-CB29-41FC-917A-66D50D7CD2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4535C3A2-5579-4282-AA9D-125E1A3699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1CA6BF7-0B11-4889-B202-56A95AB9C4F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8F64128-96B7-4FDB-94D4-78243A91675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00A94B9-EE92-4848-B955-4F0F1ADB973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79EC2C1-F352-4A39-8FAB-379FFDB32A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E8C8B07-D86A-4D6E-B4EC-98428EE4BB2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7330556-A5C2-4970-957D-D5CCEC99BA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1F496D0-EC5F-40C1-BAA2-87AFD95AF5F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A0E2E4A-2BB1-4FF2-8E85-FD67010ADCC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669E0E4-B04B-4AA4-A090-26C0B777B47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5C9E542-EFB4-40B9-8EF5-6D745AE36B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814FBA3-6708-4216-891B-A0082E5F26B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FF5E4EA-A825-40BE-9A0D-AFDA726054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6BE8421-B01D-4FF4-BC06-C1691A007D4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A8B58508-7AFE-4D38-8396-83723A5563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FB9F6BB-DC4D-4C36-8108-63544665FCC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E8B8824-0CB6-4C05-85A2-5AB016B5DBF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3E8CF913-8207-460A-85BA-BDB8DB49120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1C5D82C-DE26-4625-9267-7997AA23794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A693E896-24CF-4B96-9974-DC96794B46D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B313048-CCA4-43A7-9A31-94D4CFB81AB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945FB23-8639-4931-98A9-E1440D53BDE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1294337-A444-41CF-887D-54116233715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E3CDA99-7BDA-4964-B9B9-94BF0289719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7B0464F0-A1C1-44BE-B175-0635CFE157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3C55278A-88CA-479E-82CF-5E63A261503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2532CD26-99CB-446B-90DA-128F9F18E0A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7B6D287-E71A-4388-9E63-C41BD6DBE889}"/>
            </a:ext>
          </a:extLst>
        </xdr:cNvPr>
        <xdr:cNvCxnSpPr/>
      </xdr:nvCxnSpPr>
      <xdr:spPr>
        <a:xfrm flipV="1">
          <a:off x="4634865" y="975931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1076A2FC-114B-4B49-83D9-1A20D3EE33EE}"/>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70A17C7-192C-4DCB-B333-ABAF9F997829}"/>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23ECE0BD-B1B5-40A8-97B9-C3656E5870E3}"/>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77" name="直線コネクタ 76">
          <a:extLst>
            <a:ext uri="{FF2B5EF4-FFF2-40B4-BE49-F238E27FC236}">
              <a16:creationId xmlns:a16="http://schemas.microsoft.com/office/drawing/2014/main" id="{D1F7090D-8341-4D4C-B749-834C3BACC284}"/>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F765B9AD-EDF0-465E-AD35-BED59BBB7985}"/>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B5BEF073-E2FB-4EFC-B8AB-410138CEC53F}"/>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46355</xdr:rowOff>
    </xdr:from>
    <xdr:to>
      <xdr:col>20</xdr:col>
      <xdr:colOff>38100</xdr:colOff>
      <xdr:row>60</xdr:row>
      <xdr:rowOff>147955</xdr:rowOff>
    </xdr:to>
    <xdr:sp macro="" textlink="">
      <xdr:nvSpPr>
        <xdr:cNvPr id="80" name="フローチャート: 判断 79">
          <a:extLst>
            <a:ext uri="{FF2B5EF4-FFF2-40B4-BE49-F238E27FC236}">
              <a16:creationId xmlns:a16="http://schemas.microsoft.com/office/drawing/2014/main" id="{E226CF02-C5BC-4A59-A641-75E8502A7414}"/>
            </a:ext>
          </a:extLst>
        </xdr:cNvPr>
        <xdr:cNvSpPr/>
      </xdr:nvSpPr>
      <xdr:spPr>
        <a:xfrm>
          <a:off x="3746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a:extLst>
            <a:ext uri="{FF2B5EF4-FFF2-40B4-BE49-F238E27FC236}">
              <a16:creationId xmlns:a16="http://schemas.microsoft.com/office/drawing/2014/main" id="{00AD87E3-96F9-4E39-AA9E-7126A98D2D2D}"/>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82" name="フローチャート: 判断 81">
          <a:extLst>
            <a:ext uri="{FF2B5EF4-FFF2-40B4-BE49-F238E27FC236}">
              <a16:creationId xmlns:a16="http://schemas.microsoft.com/office/drawing/2014/main" id="{8DDAF39C-2FDB-407E-9F40-4325066654B9}"/>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113030</xdr:rowOff>
    </xdr:from>
    <xdr:to>
      <xdr:col>6</xdr:col>
      <xdr:colOff>38100</xdr:colOff>
      <xdr:row>60</xdr:row>
      <xdr:rowOff>43180</xdr:rowOff>
    </xdr:to>
    <xdr:sp macro="" textlink="">
      <xdr:nvSpPr>
        <xdr:cNvPr id="83" name="フローチャート: 判断 82">
          <a:extLst>
            <a:ext uri="{FF2B5EF4-FFF2-40B4-BE49-F238E27FC236}">
              <a16:creationId xmlns:a16="http://schemas.microsoft.com/office/drawing/2014/main" id="{F218CE91-BE0B-42F3-921F-9BD4683CA678}"/>
            </a:ext>
          </a:extLst>
        </xdr:cNvPr>
        <xdr:cNvSpPr/>
      </xdr:nvSpPr>
      <xdr:spPr>
        <a:xfrm>
          <a:off x="1079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19E6794-F3E8-4522-BD10-C51EBC374E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8443BBB-3F7A-4873-9074-ED001D636C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A07F036-38DD-4385-90FB-A0FCBEA657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D318281-6F13-43B3-901B-FEB767D6D64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0D44E33-642C-48B2-83B3-C539DF5E6A6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89" name="楕円 88">
          <a:extLst>
            <a:ext uri="{FF2B5EF4-FFF2-40B4-BE49-F238E27FC236}">
              <a16:creationId xmlns:a16="http://schemas.microsoft.com/office/drawing/2014/main" id="{8EE846FC-C063-4CA4-A756-9D4928DE597E}"/>
            </a:ext>
          </a:extLst>
        </xdr:cNvPr>
        <xdr:cNvSpPr/>
      </xdr:nvSpPr>
      <xdr:spPr>
        <a:xfrm>
          <a:off x="45847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135907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5013BDB-04B5-421B-8228-83F10C025310}"/>
            </a:ext>
          </a:extLst>
        </xdr:cNvPr>
        <xdr:cNvSpPr txBox="1"/>
      </xdr:nvSpPr>
      <xdr:spPr>
        <a:xfrm>
          <a:off x="4673600"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67310</xdr:rowOff>
    </xdr:from>
    <xdr:to>
      <xdr:col>20</xdr:col>
      <xdr:colOff>38100</xdr:colOff>
      <xdr:row>57</xdr:row>
      <xdr:rowOff>168910</xdr:rowOff>
    </xdr:to>
    <xdr:sp macro="" textlink="">
      <xdr:nvSpPr>
        <xdr:cNvPr id="91" name="楕円 90">
          <a:extLst>
            <a:ext uri="{FF2B5EF4-FFF2-40B4-BE49-F238E27FC236}">
              <a16:creationId xmlns:a16="http://schemas.microsoft.com/office/drawing/2014/main" id="{90B1A75B-22BC-4F49-96F7-E496F227C26A}"/>
            </a:ext>
          </a:extLst>
        </xdr:cNvPr>
        <xdr:cNvSpPr/>
      </xdr:nvSpPr>
      <xdr:spPr>
        <a:xfrm>
          <a:off x="3746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118110</xdr:rowOff>
    </xdr:from>
    <xdr:to>
      <xdr:col>24</xdr:col>
      <xdr:colOff>63500</xdr:colOff>
      <xdr:row>57</xdr:row>
      <xdr:rowOff>163830</xdr:rowOff>
    </xdr:to>
    <xdr:cxnSp macro="">
      <xdr:nvCxnSpPr>
        <xdr:cNvPr id="92" name="直線コネクタ 91">
          <a:extLst>
            <a:ext uri="{FF2B5EF4-FFF2-40B4-BE49-F238E27FC236}">
              <a16:creationId xmlns:a16="http://schemas.microsoft.com/office/drawing/2014/main" id="{C61872C1-0668-4CA8-849D-815D333AE134}"/>
            </a:ext>
          </a:extLst>
        </xdr:cNvPr>
        <xdr:cNvCxnSpPr/>
      </xdr:nvCxnSpPr>
      <xdr:spPr>
        <a:xfrm>
          <a:off x="3797300" y="9890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19685</xdr:rowOff>
    </xdr:from>
    <xdr:to>
      <xdr:col>15</xdr:col>
      <xdr:colOff>101600</xdr:colOff>
      <xdr:row>57</xdr:row>
      <xdr:rowOff>121285</xdr:rowOff>
    </xdr:to>
    <xdr:sp macro="" textlink="">
      <xdr:nvSpPr>
        <xdr:cNvPr id="93" name="楕円 92">
          <a:extLst>
            <a:ext uri="{FF2B5EF4-FFF2-40B4-BE49-F238E27FC236}">
              <a16:creationId xmlns:a16="http://schemas.microsoft.com/office/drawing/2014/main" id="{A6457498-E608-4B24-AA01-17B6C778421B}"/>
            </a:ext>
          </a:extLst>
        </xdr:cNvPr>
        <xdr:cNvSpPr/>
      </xdr:nvSpPr>
      <xdr:spPr>
        <a:xfrm>
          <a:off x="2857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70485</xdr:rowOff>
    </xdr:from>
    <xdr:to>
      <xdr:col>19</xdr:col>
      <xdr:colOff>177800</xdr:colOff>
      <xdr:row>57</xdr:row>
      <xdr:rowOff>118110</xdr:rowOff>
    </xdr:to>
    <xdr:cxnSp macro="">
      <xdr:nvCxnSpPr>
        <xdr:cNvPr id="94" name="直線コネクタ 93">
          <a:extLst>
            <a:ext uri="{FF2B5EF4-FFF2-40B4-BE49-F238E27FC236}">
              <a16:creationId xmlns:a16="http://schemas.microsoft.com/office/drawing/2014/main" id="{0BADD65E-FC79-4758-B7CA-4EF9517E0BA2}"/>
            </a:ext>
          </a:extLst>
        </xdr:cNvPr>
        <xdr:cNvCxnSpPr/>
      </xdr:nvCxnSpPr>
      <xdr:spPr>
        <a:xfrm>
          <a:off x="2908300" y="98431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95" name="楕円 94">
          <a:extLst>
            <a:ext uri="{FF2B5EF4-FFF2-40B4-BE49-F238E27FC236}">
              <a16:creationId xmlns:a16="http://schemas.microsoft.com/office/drawing/2014/main" id="{D137345B-296D-4BBA-A289-D70DB423375B}"/>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70485</xdr:rowOff>
    </xdr:from>
    <xdr:to>
      <xdr:col>15</xdr:col>
      <xdr:colOff>50800</xdr:colOff>
      <xdr:row>59</xdr:row>
      <xdr:rowOff>11430</xdr:rowOff>
    </xdr:to>
    <xdr:cxnSp macro="">
      <xdr:nvCxnSpPr>
        <xdr:cNvPr id="96" name="直線コネクタ 95">
          <a:extLst>
            <a:ext uri="{FF2B5EF4-FFF2-40B4-BE49-F238E27FC236}">
              <a16:creationId xmlns:a16="http://schemas.microsoft.com/office/drawing/2014/main" id="{2756AFB6-378A-49BC-9345-D820F73CAF20}"/>
            </a:ext>
          </a:extLst>
        </xdr:cNvPr>
        <xdr:cNvCxnSpPr/>
      </xdr:nvCxnSpPr>
      <xdr:spPr>
        <a:xfrm flipV="1">
          <a:off x="2019300" y="984313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147320</xdr:rowOff>
    </xdr:from>
    <xdr:to>
      <xdr:col>6</xdr:col>
      <xdr:colOff>38100</xdr:colOff>
      <xdr:row>59</xdr:row>
      <xdr:rowOff>77470</xdr:rowOff>
    </xdr:to>
    <xdr:sp macro="" textlink="">
      <xdr:nvSpPr>
        <xdr:cNvPr id="97" name="楕円 96">
          <a:extLst>
            <a:ext uri="{FF2B5EF4-FFF2-40B4-BE49-F238E27FC236}">
              <a16:creationId xmlns:a16="http://schemas.microsoft.com/office/drawing/2014/main" id="{D7C61A92-CC34-4DDF-BB88-1BB7E0947066}"/>
            </a:ext>
          </a:extLst>
        </xdr:cNvPr>
        <xdr:cNvSpPr/>
      </xdr:nvSpPr>
      <xdr:spPr>
        <a:xfrm>
          <a:off x="1079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xdr:rowOff>
    </xdr:from>
    <xdr:to>
      <xdr:col>10</xdr:col>
      <xdr:colOff>114300</xdr:colOff>
      <xdr:row>59</xdr:row>
      <xdr:rowOff>26670</xdr:rowOff>
    </xdr:to>
    <xdr:cxnSp macro="">
      <xdr:nvCxnSpPr>
        <xdr:cNvPr id="98" name="直線コネクタ 97">
          <a:extLst>
            <a:ext uri="{FF2B5EF4-FFF2-40B4-BE49-F238E27FC236}">
              <a16:creationId xmlns:a16="http://schemas.microsoft.com/office/drawing/2014/main" id="{6DA1C105-81FB-4244-B69B-C56F1502B791}"/>
            </a:ext>
          </a:extLst>
        </xdr:cNvPr>
        <xdr:cNvCxnSpPr/>
      </xdr:nvCxnSpPr>
      <xdr:spPr>
        <a:xfrm flipV="1">
          <a:off x="1130300" y="10126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139082</xdr:rowOff>
    </xdr:from>
    <xdr:ext cx="405111" cy="259045"/>
    <xdr:sp macro="" textlink="">
      <xdr:nvSpPr>
        <xdr:cNvPr id="99" name="n_1aveValue【体育館・プール】&#10;有形固定資産減価償却率">
          <a:extLst>
            <a:ext uri="{FF2B5EF4-FFF2-40B4-BE49-F238E27FC236}">
              <a16:creationId xmlns:a16="http://schemas.microsoft.com/office/drawing/2014/main" id="{DFFCCB34-C039-459E-87A8-1DDBBDEF87E3}"/>
            </a:ext>
          </a:extLst>
        </xdr:cNvPr>
        <xdr:cNvSpPr txBox="1"/>
      </xdr:nvSpPr>
      <xdr:spPr>
        <a:xfrm>
          <a:off x="3582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00" name="n_2aveValue【体育館・プール】&#10;有形固定資産減価償却率">
          <a:extLst>
            <a:ext uri="{FF2B5EF4-FFF2-40B4-BE49-F238E27FC236}">
              <a16:creationId xmlns:a16="http://schemas.microsoft.com/office/drawing/2014/main" id="{EED6FBD2-6304-4BDB-B17C-D5297B0C6D63}"/>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01" name="n_3aveValue【体育館・プール】&#10;有形固定資産減価償却率">
          <a:extLst>
            <a:ext uri="{FF2B5EF4-FFF2-40B4-BE49-F238E27FC236}">
              <a16:creationId xmlns:a16="http://schemas.microsoft.com/office/drawing/2014/main" id="{44134C97-82A8-4503-8C0E-180B4FA6D29F}"/>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34307</xdr:rowOff>
    </xdr:from>
    <xdr:ext cx="405111" cy="259045"/>
    <xdr:sp macro="" textlink="">
      <xdr:nvSpPr>
        <xdr:cNvPr id="102" name="n_4aveValue【体育館・プール】&#10;有形固定資産減価償却率">
          <a:extLst>
            <a:ext uri="{FF2B5EF4-FFF2-40B4-BE49-F238E27FC236}">
              <a16:creationId xmlns:a16="http://schemas.microsoft.com/office/drawing/2014/main" id="{739EA890-5ACD-47D8-AE5E-4FBD16CE84BB}"/>
            </a:ext>
          </a:extLst>
        </xdr:cNvPr>
        <xdr:cNvSpPr txBox="1"/>
      </xdr:nvSpPr>
      <xdr:spPr>
        <a:xfrm>
          <a:off x="927744" y="1032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13987</xdr:rowOff>
    </xdr:from>
    <xdr:ext cx="405111" cy="259045"/>
    <xdr:sp macro="" textlink="">
      <xdr:nvSpPr>
        <xdr:cNvPr id="103" name="n_1mainValue【体育館・プール】&#10;有形固定資産減価償却率">
          <a:extLst>
            <a:ext uri="{FF2B5EF4-FFF2-40B4-BE49-F238E27FC236}">
              <a16:creationId xmlns:a16="http://schemas.microsoft.com/office/drawing/2014/main" id="{07E4EB01-D6FF-4C27-A754-0258ED4EFD5B}"/>
            </a:ext>
          </a:extLst>
        </xdr:cNvPr>
        <xdr:cNvSpPr txBox="1"/>
      </xdr:nvSpPr>
      <xdr:spPr>
        <a:xfrm>
          <a:off x="3582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137812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3C34F19-8CE3-443E-832A-8ECA935A89DE}"/>
            </a:ext>
          </a:extLst>
        </xdr:cNvPr>
        <xdr:cNvSpPr txBox="1"/>
      </xdr:nvSpPr>
      <xdr:spPr>
        <a:xfrm>
          <a:off x="2705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05" name="n_3mainValue【体育館・プール】&#10;有形固定資産減価償却率">
          <a:extLst>
            <a:ext uri="{FF2B5EF4-FFF2-40B4-BE49-F238E27FC236}">
              <a16:creationId xmlns:a16="http://schemas.microsoft.com/office/drawing/2014/main" id="{4179C637-D53D-4E9A-8AA7-8D68AABEF37E}"/>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93997</xdr:rowOff>
    </xdr:from>
    <xdr:ext cx="405111" cy="259045"/>
    <xdr:sp macro="" textlink="">
      <xdr:nvSpPr>
        <xdr:cNvPr id="106" name="n_4mainValue【体育館・プール】&#10;有形固定資産減価償却率">
          <a:extLst>
            <a:ext uri="{FF2B5EF4-FFF2-40B4-BE49-F238E27FC236}">
              <a16:creationId xmlns:a16="http://schemas.microsoft.com/office/drawing/2014/main" id="{5B4AB961-C0B9-4952-8ACD-6C13F1CFC48F}"/>
            </a:ext>
          </a:extLst>
        </xdr:cNvPr>
        <xdr:cNvSpPr txBox="1"/>
      </xdr:nvSpPr>
      <xdr:spPr>
        <a:xfrm>
          <a:off x="927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A0377FE5-5476-4F45-BF53-93807698785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45FFA5E0-CAB4-4DF3-BA57-3BB8D63BF5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A4F3AFAC-BC8D-4FAB-BDBC-E7E135E2E71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9C576FE1-1690-46CE-951D-5FDB70128D1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2981D84-C0FA-4E2C-A7B2-B7F12F3C99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4670CB03-1FA1-4A91-8FB2-F7FD7710D8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A28B19D6-F73D-4D8C-B3B2-45E09231198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E2824FA9-E64C-47A5-9C2B-80622E9910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27B2DEBD-62E7-49F3-9026-2DD87F4EBF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8C9DBC20-CA88-47EE-82C3-CE0440C739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88E8EC1A-CD70-460F-A5B9-52D6063263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83A0977C-68CC-4C5F-97CA-15D22F5B821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50C4EC05-79CB-40B5-B927-3D733C3D41C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9E63C9DB-72F6-4EC6-820E-3C7F4FE8E73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2D9C97C-3371-4ADC-8D43-D4259C8ED4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8D11715C-9F88-4C09-8C45-B69D86C4693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D4CCF7D2-995C-4326-A143-1BF271A479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FE566C5B-2AD8-46F4-91A8-F45D10D0B87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88736F05-E9C3-4B23-B28A-40DA21D0565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6E95585-1DF9-4767-A571-F53261ADE5C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C819D2B1-1B66-431B-B070-ED1FA57BC2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8A74C3AE-54E9-4C16-B41D-FC80CC51F13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7037B3F9-0A92-4189-BD1E-61C1386A1B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114300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id="{0941C8A2-F3F4-4FF4-9818-2004FC43DEED}"/>
            </a:ext>
          </a:extLst>
        </xdr:cNvPr>
        <xdr:cNvCxnSpPr/>
      </xdr:nvCxnSpPr>
      <xdr:spPr>
        <a:xfrm flipV="1">
          <a:off x="10476865" y="971550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id="{CA05BFF2-D372-41A2-901B-E701393374AC}"/>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id="{2801CF06-2514-47B2-89CA-E9C58095E3EF}"/>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60977</xdr:rowOff>
    </xdr:from>
    <xdr:ext cx="469744" cy="259045"/>
    <xdr:sp macro="" textlink="">
      <xdr:nvSpPr>
        <xdr:cNvPr id="133" name="【体育館・プール】&#10;一人当たり面積最大値テキスト">
          <a:extLst>
            <a:ext uri="{FF2B5EF4-FFF2-40B4-BE49-F238E27FC236}">
              <a16:creationId xmlns:a16="http://schemas.microsoft.com/office/drawing/2014/main" id="{111326D1-D738-49E6-B8FC-560CF6DFB7F5}"/>
            </a:ext>
          </a:extLst>
        </xdr:cNvPr>
        <xdr:cNvSpPr txBox="1"/>
      </xdr:nvSpPr>
      <xdr:spPr>
        <a:xfrm>
          <a:off x="10515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114300</xdr:rowOff>
    </xdr:from>
    <xdr:to>
      <xdr:col>55</xdr:col>
      <xdr:colOff>88900</xdr:colOff>
      <xdr:row>56</xdr:row>
      <xdr:rowOff>114300</xdr:rowOff>
    </xdr:to>
    <xdr:cxnSp macro="">
      <xdr:nvCxnSpPr>
        <xdr:cNvPr id="134" name="直線コネクタ 133">
          <a:extLst>
            <a:ext uri="{FF2B5EF4-FFF2-40B4-BE49-F238E27FC236}">
              <a16:creationId xmlns:a16="http://schemas.microsoft.com/office/drawing/2014/main" id="{18E2F879-4176-40B8-888F-D8DF5C873583}"/>
            </a:ext>
          </a:extLst>
        </xdr:cNvPr>
        <xdr:cNvCxnSpPr/>
      </xdr:nvCxnSpPr>
      <xdr:spPr>
        <a:xfrm>
          <a:off x="10388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87647</xdr:rowOff>
    </xdr:from>
    <xdr:ext cx="469744" cy="259045"/>
    <xdr:sp macro="" textlink="">
      <xdr:nvSpPr>
        <xdr:cNvPr id="135" name="【体育館・プール】&#10;一人当たり面積平均値テキスト">
          <a:extLst>
            <a:ext uri="{FF2B5EF4-FFF2-40B4-BE49-F238E27FC236}">
              <a16:creationId xmlns:a16="http://schemas.microsoft.com/office/drawing/2014/main" id="{E95077DC-C3EB-4924-8C01-44E3B5B60052}"/>
            </a:ext>
          </a:extLst>
        </xdr:cNvPr>
        <xdr:cNvSpPr txBox="1"/>
      </xdr:nvSpPr>
      <xdr:spPr>
        <a:xfrm>
          <a:off x="10515600" y="1054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36" name="フローチャート: 判断 135">
          <a:extLst>
            <a:ext uri="{FF2B5EF4-FFF2-40B4-BE49-F238E27FC236}">
              <a16:creationId xmlns:a16="http://schemas.microsoft.com/office/drawing/2014/main" id="{3CCD139F-E20D-435C-A02B-A294B11DB3D0}"/>
            </a:ext>
          </a:extLst>
        </xdr:cNvPr>
        <xdr:cNvSpPr/>
      </xdr:nvSpPr>
      <xdr:spPr>
        <a:xfrm>
          <a:off x="104267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54610</xdr:rowOff>
    </xdr:from>
    <xdr:to>
      <xdr:col>50</xdr:col>
      <xdr:colOff>165100</xdr:colOff>
      <xdr:row>62</xdr:row>
      <xdr:rowOff>156210</xdr:rowOff>
    </xdr:to>
    <xdr:sp macro="" textlink="">
      <xdr:nvSpPr>
        <xdr:cNvPr id="137" name="フローチャート: 判断 136">
          <a:extLst>
            <a:ext uri="{FF2B5EF4-FFF2-40B4-BE49-F238E27FC236}">
              <a16:creationId xmlns:a16="http://schemas.microsoft.com/office/drawing/2014/main" id="{8338373D-D1E7-47C6-9E90-28C3B1BE62EC}"/>
            </a:ext>
          </a:extLst>
        </xdr:cNvPr>
        <xdr:cNvSpPr/>
      </xdr:nvSpPr>
      <xdr:spPr>
        <a:xfrm>
          <a:off x="9588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35560</xdr:rowOff>
    </xdr:from>
    <xdr:to>
      <xdr:col>46</xdr:col>
      <xdr:colOff>38100</xdr:colOff>
      <xdr:row>62</xdr:row>
      <xdr:rowOff>137160</xdr:rowOff>
    </xdr:to>
    <xdr:sp macro="" textlink="">
      <xdr:nvSpPr>
        <xdr:cNvPr id="138" name="フローチャート: 判断 137">
          <a:extLst>
            <a:ext uri="{FF2B5EF4-FFF2-40B4-BE49-F238E27FC236}">
              <a16:creationId xmlns:a16="http://schemas.microsoft.com/office/drawing/2014/main" id="{0222C01F-7FA6-4780-8FD0-8BD2C0F41670}"/>
            </a:ext>
          </a:extLst>
        </xdr:cNvPr>
        <xdr:cNvSpPr/>
      </xdr:nvSpPr>
      <xdr:spPr>
        <a:xfrm>
          <a:off x="8699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26670</xdr:rowOff>
    </xdr:from>
    <xdr:to>
      <xdr:col>41</xdr:col>
      <xdr:colOff>101600</xdr:colOff>
      <xdr:row>62</xdr:row>
      <xdr:rowOff>128270</xdr:rowOff>
    </xdr:to>
    <xdr:sp macro="" textlink="">
      <xdr:nvSpPr>
        <xdr:cNvPr id="139" name="フローチャート: 判断 138">
          <a:extLst>
            <a:ext uri="{FF2B5EF4-FFF2-40B4-BE49-F238E27FC236}">
              <a16:creationId xmlns:a16="http://schemas.microsoft.com/office/drawing/2014/main" id="{A0F90047-01E2-4330-AD48-CD0EBAE63FB6}"/>
            </a:ext>
          </a:extLst>
        </xdr:cNvPr>
        <xdr:cNvSpPr/>
      </xdr:nvSpPr>
      <xdr:spPr>
        <a:xfrm>
          <a:off x="7810500" y="1065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80010</xdr:rowOff>
    </xdr:from>
    <xdr:to>
      <xdr:col>36</xdr:col>
      <xdr:colOff>165100</xdr:colOff>
      <xdr:row>63</xdr:row>
      <xdr:rowOff>10160</xdr:rowOff>
    </xdr:to>
    <xdr:sp macro="" textlink="">
      <xdr:nvSpPr>
        <xdr:cNvPr id="140" name="フローチャート: 判断 139">
          <a:extLst>
            <a:ext uri="{FF2B5EF4-FFF2-40B4-BE49-F238E27FC236}">
              <a16:creationId xmlns:a16="http://schemas.microsoft.com/office/drawing/2014/main" id="{3625BDC7-7EBB-480E-9121-F728A52BAF49}"/>
            </a:ext>
          </a:extLst>
        </xdr:cNvPr>
        <xdr:cNvSpPr/>
      </xdr:nvSpPr>
      <xdr:spPr>
        <a:xfrm>
          <a:off x="6921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1EFE09EF-57C8-4A98-823C-9574C5C48D4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B439061-8535-40AB-8A9A-DB9654ACA3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52EDE44-06A5-42AA-AE54-5A6EB89BB3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76ABC95-1BFB-4549-9D33-75750D28ADA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EAB7150E-4F7E-4AA1-9973-3586F7D168B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64770</xdr:rowOff>
    </xdr:from>
    <xdr:to>
      <xdr:col>55</xdr:col>
      <xdr:colOff>50800</xdr:colOff>
      <xdr:row>62</xdr:row>
      <xdr:rowOff>166370</xdr:rowOff>
    </xdr:to>
    <xdr:sp macro="" textlink="">
      <xdr:nvSpPr>
        <xdr:cNvPr id="146" name="楕円 145">
          <a:extLst>
            <a:ext uri="{FF2B5EF4-FFF2-40B4-BE49-F238E27FC236}">
              <a16:creationId xmlns:a16="http://schemas.microsoft.com/office/drawing/2014/main" id="{9E33147A-13B5-4D9D-B280-869677E21EB9}"/>
            </a:ext>
          </a:extLst>
        </xdr:cNvPr>
        <xdr:cNvSpPr/>
      </xdr:nvSpPr>
      <xdr:spPr>
        <a:xfrm>
          <a:off x="10426700" y="106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43197</xdr:rowOff>
    </xdr:from>
    <xdr:ext cx="469744" cy="259045"/>
    <xdr:sp macro="" textlink="">
      <xdr:nvSpPr>
        <xdr:cNvPr id="147" name="【体育館・プール】&#10;一人当たり面積該当値テキスト">
          <a:extLst>
            <a:ext uri="{FF2B5EF4-FFF2-40B4-BE49-F238E27FC236}">
              <a16:creationId xmlns:a16="http://schemas.microsoft.com/office/drawing/2014/main" id="{B10AC794-ED7F-43A7-B77D-41F64E496A1C}"/>
            </a:ext>
          </a:extLst>
        </xdr:cNvPr>
        <xdr:cNvSpPr txBox="1"/>
      </xdr:nvSpPr>
      <xdr:spPr>
        <a:xfrm>
          <a:off x="10515600" y="1067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99060</xdr:rowOff>
    </xdr:from>
    <xdr:to>
      <xdr:col>50</xdr:col>
      <xdr:colOff>165100</xdr:colOff>
      <xdr:row>63</xdr:row>
      <xdr:rowOff>29210</xdr:rowOff>
    </xdr:to>
    <xdr:sp macro="" textlink="">
      <xdr:nvSpPr>
        <xdr:cNvPr id="148" name="楕円 147">
          <a:extLst>
            <a:ext uri="{FF2B5EF4-FFF2-40B4-BE49-F238E27FC236}">
              <a16:creationId xmlns:a16="http://schemas.microsoft.com/office/drawing/2014/main" id="{ECCA459F-15B5-456C-8F6B-39334D81FEC2}"/>
            </a:ext>
          </a:extLst>
        </xdr:cNvPr>
        <xdr:cNvSpPr/>
      </xdr:nvSpPr>
      <xdr:spPr>
        <a:xfrm>
          <a:off x="9588500" y="107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115570</xdr:rowOff>
    </xdr:from>
    <xdr:to>
      <xdr:col>55</xdr:col>
      <xdr:colOff>0</xdr:colOff>
      <xdr:row>62</xdr:row>
      <xdr:rowOff>149860</xdr:rowOff>
    </xdr:to>
    <xdr:cxnSp macro="">
      <xdr:nvCxnSpPr>
        <xdr:cNvPr id="149" name="直線コネクタ 148">
          <a:extLst>
            <a:ext uri="{FF2B5EF4-FFF2-40B4-BE49-F238E27FC236}">
              <a16:creationId xmlns:a16="http://schemas.microsoft.com/office/drawing/2014/main" id="{71AB83E9-676C-4B45-8E77-6442D969917A}"/>
            </a:ext>
          </a:extLst>
        </xdr:cNvPr>
        <xdr:cNvCxnSpPr/>
      </xdr:nvCxnSpPr>
      <xdr:spPr>
        <a:xfrm flipV="1">
          <a:off x="9639300" y="107454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102870</xdr:rowOff>
    </xdr:from>
    <xdr:to>
      <xdr:col>46</xdr:col>
      <xdr:colOff>38100</xdr:colOff>
      <xdr:row>63</xdr:row>
      <xdr:rowOff>33020</xdr:rowOff>
    </xdr:to>
    <xdr:sp macro="" textlink="">
      <xdr:nvSpPr>
        <xdr:cNvPr id="150" name="楕円 149">
          <a:extLst>
            <a:ext uri="{FF2B5EF4-FFF2-40B4-BE49-F238E27FC236}">
              <a16:creationId xmlns:a16="http://schemas.microsoft.com/office/drawing/2014/main" id="{032D026C-A437-440F-A081-E5A37738B331}"/>
            </a:ext>
          </a:extLst>
        </xdr:cNvPr>
        <xdr:cNvSpPr/>
      </xdr:nvSpPr>
      <xdr:spPr>
        <a:xfrm>
          <a:off x="8699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149860</xdr:rowOff>
    </xdr:from>
    <xdr:to>
      <xdr:col>50</xdr:col>
      <xdr:colOff>114300</xdr:colOff>
      <xdr:row>62</xdr:row>
      <xdr:rowOff>153670</xdr:rowOff>
    </xdr:to>
    <xdr:cxnSp macro="">
      <xdr:nvCxnSpPr>
        <xdr:cNvPr id="151" name="直線コネクタ 150">
          <a:extLst>
            <a:ext uri="{FF2B5EF4-FFF2-40B4-BE49-F238E27FC236}">
              <a16:creationId xmlns:a16="http://schemas.microsoft.com/office/drawing/2014/main" id="{231B3917-DE7F-449D-81CE-6A2AB522CFFC}"/>
            </a:ext>
          </a:extLst>
        </xdr:cNvPr>
        <xdr:cNvCxnSpPr/>
      </xdr:nvCxnSpPr>
      <xdr:spPr>
        <a:xfrm flipV="1">
          <a:off x="8750300" y="10779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152" name="楕円 151">
          <a:extLst>
            <a:ext uri="{FF2B5EF4-FFF2-40B4-BE49-F238E27FC236}">
              <a16:creationId xmlns:a16="http://schemas.microsoft.com/office/drawing/2014/main" id="{64DB3D8C-9018-4470-9DB8-1549532968F2}"/>
            </a:ext>
          </a:extLst>
        </xdr:cNvPr>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129540</xdr:rowOff>
    </xdr:from>
    <xdr:to>
      <xdr:col>45</xdr:col>
      <xdr:colOff>177800</xdr:colOff>
      <xdr:row>62</xdr:row>
      <xdr:rowOff>153670</xdr:rowOff>
    </xdr:to>
    <xdr:cxnSp macro="">
      <xdr:nvCxnSpPr>
        <xdr:cNvPr id="153" name="直線コネクタ 152">
          <a:extLst>
            <a:ext uri="{FF2B5EF4-FFF2-40B4-BE49-F238E27FC236}">
              <a16:creationId xmlns:a16="http://schemas.microsoft.com/office/drawing/2014/main" id="{012F7A1C-DBF4-42CF-8BA6-DB291950ECB8}"/>
            </a:ext>
          </a:extLst>
        </xdr:cNvPr>
        <xdr:cNvCxnSpPr/>
      </xdr:nvCxnSpPr>
      <xdr:spPr>
        <a:xfrm>
          <a:off x="7861300" y="107594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77470</xdr:rowOff>
    </xdr:from>
    <xdr:to>
      <xdr:col>36</xdr:col>
      <xdr:colOff>165100</xdr:colOff>
      <xdr:row>63</xdr:row>
      <xdr:rowOff>7620</xdr:rowOff>
    </xdr:to>
    <xdr:sp macro="" textlink="">
      <xdr:nvSpPr>
        <xdr:cNvPr id="154" name="楕円 153">
          <a:extLst>
            <a:ext uri="{FF2B5EF4-FFF2-40B4-BE49-F238E27FC236}">
              <a16:creationId xmlns:a16="http://schemas.microsoft.com/office/drawing/2014/main" id="{99800551-2A0F-41FC-B6FF-232D3EFC0BE3}"/>
            </a:ext>
          </a:extLst>
        </xdr:cNvPr>
        <xdr:cNvSpPr/>
      </xdr:nvSpPr>
      <xdr:spPr>
        <a:xfrm>
          <a:off x="69215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128270</xdr:rowOff>
    </xdr:from>
    <xdr:to>
      <xdr:col>41</xdr:col>
      <xdr:colOff>50800</xdr:colOff>
      <xdr:row>62</xdr:row>
      <xdr:rowOff>129540</xdr:rowOff>
    </xdr:to>
    <xdr:cxnSp macro="">
      <xdr:nvCxnSpPr>
        <xdr:cNvPr id="155" name="直線コネクタ 154">
          <a:extLst>
            <a:ext uri="{FF2B5EF4-FFF2-40B4-BE49-F238E27FC236}">
              <a16:creationId xmlns:a16="http://schemas.microsoft.com/office/drawing/2014/main" id="{C44709E0-F531-48F3-8D8B-90771524335D}"/>
            </a:ext>
          </a:extLst>
        </xdr:cNvPr>
        <xdr:cNvCxnSpPr/>
      </xdr:nvCxnSpPr>
      <xdr:spPr>
        <a:xfrm>
          <a:off x="6972300" y="107581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1287</xdr:rowOff>
    </xdr:from>
    <xdr:ext cx="469744" cy="259045"/>
    <xdr:sp macro="" textlink="">
      <xdr:nvSpPr>
        <xdr:cNvPr id="156" name="n_1aveValue【体育館・プール】&#10;一人当たり面積">
          <a:extLst>
            <a:ext uri="{FF2B5EF4-FFF2-40B4-BE49-F238E27FC236}">
              <a16:creationId xmlns:a16="http://schemas.microsoft.com/office/drawing/2014/main" id="{CE6A593A-1554-4BA2-A6F1-25D2CD115E18}"/>
            </a:ext>
          </a:extLst>
        </xdr:cNvPr>
        <xdr:cNvSpPr txBox="1"/>
      </xdr:nvSpPr>
      <xdr:spPr>
        <a:xfrm>
          <a:off x="93917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153687</xdr:rowOff>
    </xdr:from>
    <xdr:ext cx="469744" cy="259045"/>
    <xdr:sp macro="" textlink="">
      <xdr:nvSpPr>
        <xdr:cNvPr id="157" name="n_2aveValue【体育館・プール】&#10;一人当たり面積">
          <a:extLst>
            <a:ext uri="{FF2B5EF4-FFF2-40B4-BE49-F238E27FC236}">
              <a16:creationId xmlns:a16="http://schemas.microsoft.com/office/drawing/2014/main" id="{8F95C08C-3C77-4E38-BE7B-7DFAD634275B}"/>
            </a:ext>
          </a:extLst>
        </xdr:cNvPr>
        <xdr:cNvSpPr txBox="1"/>
      </xdr:nvSpPr>
      <xdr:spPr>
        <a:xfrm>
          <a:off x="8515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144797</xdr:rowOff>
    </xdr:from>
    <xdr:ext cx="469744" cy="259045"/>
    <xdr:sp macro="" textlink="">
      <xdr:nvSpPr>
        <xdr:cNvPr id="158" name="n_3aveValue【体育館・プール】&#10;一人当たり面積">
          <a:extLst>
            <a:ext uri="{FF2B5EF4-FFF2-40B4-BE49-F238E27FC236}">
              <a16:creationId xmlns:a16="http://schemas.microsoft.com/office/drawing/2014/main" id="{495FBE42-7C80-4629-80D2-90B6B5076649}"/>
            </a:ext>
          </a:extLst>
        </xdr:cNvPr>
        <xdr:cNvSpPr txBox="1"/>
      </xdr:nvSpPr>
      <xdr:spPr>
        <a:xfrm>
          <a:off x="7626427" y="1043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159" name="n_4aveValue【体育館・プール】&#10;一人当たり面積">
          <a:extLst>
            <a:ext uri="{FF2B5EF4-FFF2-40B4-BE49-F238E27FC236}">
              <a16:creationId xmlns:a16="http://schemas.microsoft.com/office/drawing/2014/main" id="{5F06EA8C-E775-4345-B8E1-6C4FA700DCD6}"/>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20337</xdr:rowOff>
    </xdr:from>
    <xdr:ext cx="469744" cy="259045"/>
    <xdr:sp macro="" textlink="">
      <xdr:nvSpPr>
        <xdr:cNvPr id="160" name="n_1mainValue【体育館・プール】&#10;一人当たり面積">
          <a:extLst>
            <a:ext uri="{FF2B5EF4-FFF2-40B4-BE49-F238E27FC236}">
              <a16:creationId xmlns:a16="http://schemas.microsoft.com/office/drawing/2014/main" id="{E0065806-4B36-4321-BB84-72E58B0AD624}"/>
            </a:ext>
          </a:extLst>
        </xdr:cNvPr>
        <xdr:cNvSpPr txBox="1"/>
      </xdr:nvSpPr>
      <xdr:spPr>
        <a:xfrm>
          <a:off x="9391727"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24147</xdr:rowOff>
    </xdr:from>
    <xdr:ext cx="469744" cy="259045"/>
    <xdr:sp macro="" textlink="">
      <xdr:nvSpPr>
        <xdr:cNvPr id="161" name="n_2mainValue【体育館・プール】&#10;一人当たり面積">
          <a:extLst>
            <a:ext uri="{FF2B5EF4-FFF2-40B4-BE49-F238E27FC236}">
              <a16:creationId xmlns:a16="http://schemas.microsoft.com/office/drawing/2014/main" id="{341A9A24-1DF5-4768-AE91-DBE6A4BC1868}"/>
            </a:ext>
          </a:extLst>
        </xdr:cNvPr>
        <xdr:cNvSpPr txBox="1"/>
      </xdr:nvSpPr>
      <xdr:spPr>
        <a:xfrm>
          <a:off x="8515427" y="108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162" name="n_3mainValue【体育館・プール】&#10;一人当たり面積">
          <a:extLst>
            <a:ext uri="{FF2B5EF4-FFF2-40B4-BE49-F238E27FC236}">
              <a16:creationId xmlns:a16="http://schemas.microsoft.com/office/drawing/2014/main" id="{539BBB61-79A1-4805-AA5B-5FD7703DC2A5}"/>
            </a:ext>
          </a:extLst>
        </xdr:cNvPr>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24147</xdr:rowOff>
    </xdr:from>
    <xdr:ext cx="469744" cy="259045"/>
    <xdr:sp macro="" textlink="">
      <xdr:nvSpPr>
        <xdr:cNvPr id="163" name="n_4mainValue【体育館・プール】&#10;一人当たり面積">
          <a:extLst>
            <a:ext uri="{FF2B5EF4-FFF2-40B4-BE49-F238E27FC236}">
              <a16:creationId xmlns:a16="http://schemas.microsoft.com/office/drawing/2014/main" id="{C1E16355-2484-4430-9858-03761D79916E}"/>
            </a:ext>
          </a:extLst>
        </xdr:cNvPr>
        <xdr:cNvSpPr txBox="1"/>
      </xdr:nvSpPr>
      <xdr:spPr>
        <a:xfrm>
          <a:off x="6737427" y="1048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6EAD6DBE-B1B2-448C-A9E2-B88138B28CF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3AD1671B-FB78-4A4D-A094-C7E062FA17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3755B8B7-C7E6-4FB6-B433-6884BE53C5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12213464-8314-4E4D-9178-784D9B1455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D5137DC1-80B2-4017-BBBD-C9E500630D5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C264F8E8-04F3-480A-A43F-0DF267DDB7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D1738B4-2C1F-4727-A09F-A624A3A03B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2BFC40B5-A176-4525-8D76-87944BF6832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E160FFCE-6DA8-479C-80E1-B3F10E4156F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65CCECD8-5CCD-405A-826B-2A45F724897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DA37C52E-BE82-47FC-9F27-BC8F34661CA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F494BFC6-2C6E-4361-B208-58E96A71B32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460D45AB-0D7D-4E4B-9F73-AB8045F7243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25D70985-8DCC-43AE-B709-B9F6ADAF70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59832196-CB02-4E1C-9C9E-B4BE5807787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36E31839-B7EE-4B0B-9243-A6E515B8CB6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BCD9AF2A-73A0-4ECA-B1C1-FAA113660B1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4A2FAD7D-40AD-4105-A633-B6CAE2D80F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10AAF889-09D3-4D8F-B64D-5EF60CFE3A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3116255B-96C6-40F5-9EF8-73DE6731DE5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70EE48C9-9913-4F63-B18F-28EB077B099B}"/>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3BA39971-B0A7-4FFB-994C-4D6A9A8D6C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112792E4-C471-4B95-8BB3-83A421FBB02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AA666822-2C5E-4BAB-AEC8-F48AC5CA388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36195</xdr:rowOff>
    </xdr:from>
    <xdr:to>
      <xdr:col>24</xdr:col>
      <xdr:colOff>62865</xdr:colOff>
      <xdr:row>86</xdr:row>
      <xdr:rowOff>13336</xdr:rowOff>
    </xdr:to>
    <xdr:cxnSp macro="">
      <xdr:nvCxnSpPr>
        <xdr:cNvPr id="188" name="直線コネクタ 187">
          <a:extLst>
            <a:ext uri="{FF2B5EF4-FFF2-40B4-BE49-F238E27FC236}">
              <a16:creationId xmlns:a16="http://schemas.microsoft.com/office/drawing/2014/main" id="{BC58E38C-68CE-4C5A-8824-01BF9D3C5C7D}"/>
            </a:ext>
          </a:extLst>
        </xdr:cNvPr>
        <xdr:cNvCxnSpPr/>
      </xdr:nvCxnSpPr>
      <xdr:spPr>
        <a:xfrm flipV="1">
          <a:off x="4634865" y="13580745"/>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17163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79468D54-1952-4A13-AEEA-02BF68C714EF}"/>
            </a:ext>
          </a:extLst>
        </xdr:cNvPr>
        <xdr:cNvSpPr txBox="1"/>
      </xdr:nvSpPr>
      <xdr:spPr>
        <a:xfrm>
          <a:off x="4673600"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13336</xdr:rowOff>
    </xdr:from>
    <xdr:to>
      <xdr:col>24</xdr:col>
      <xdr:colOff>152400</xdr:colOff>
      <xdr:row>86</xdr:row>
      <xdr:rowOff>13336</xdr:rowOff>
    </xdr:to>
    <xdr:cxnSp macro="">
      <xdr:nvCxnSpPr>
        <xdr:cNvPr id="190" name="直線コネクタ 189">
          <a:extLst>
            <a:ext uri="{FF2B5EF4-FFF2-40B4-BE49-F238E27FC236}">
              <a16:creationId xmlns:a16="http://schemas.microsoft.com/office/drawing/2014/main" id="{DA3C8914-BF71-43CD-A041-CCC70EC15A7B}"/>
            </a:ext>
          </a:extLst>
        </xdr:cNvPr>
        <xdr:cNvCxnSpPr/>
      </xdr:nvCxnSpPr>
      <xdr:spPr>
        <a:xfrm>
          <a:off x="4546600" y="1475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154322</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E7E99F51-1A65-4531-B09D-695914892F29}"/>
            </a:ext>
          </a:extLst>
        </xdr:cNvPr>
        <xdr:cNvSpPr txBox="1"/>
      </xdr:nvSpPr>
      <xdr:spPr>
        <a:xfrm>
          <a:off x="4673600" y="1335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36195</xdr:rowOff>
    </xdr:from>
    <xdr:to>
      <xdr:col>24</xdr:col>
      <xdr:colOff>152400</xdr:colOff>
      <xdr:row>79</xdr:row>
      <xdr:rowOff>36195</xdr:rowOff>
    </xdr:to>
    <xdr:cxnSp macro="">
      <xdr:nvCxnSpPr>
        <xdr:cNvPr id="192" name="直線コネクタ 191">
          <a:extLst>
            <a:ext uri="{FF2B5EF4-FFF2-40B4-BE49-F238E27FC236}">
              <a16:creationId xmlns:a16="http://schemas.microsoft.com/office/drawing/2014/main" id="{53A86844-4B6E-475A-8727-51ED2322613F}"/>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122572</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ECAD0F4B-BBDA-4233-9780-421D4072AE57}"/>
            </a:ext>
          </a:extLst>
        </xdr:cNvPr>
        <xdr:cNvSpPr txBox="1"/>
      </xdr:nvSpPr>
      <xdr:spPr>
        <a:xfrm>
          <a:off x="4673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194" name="フローチャート: 判断 193">
          <a:extLst>
            <a:ext uri="{FF2B5EF4-FFF2-40B4-BE49-F238E27FC236}">
              <a16:creationId xmlns:a16="http://schemas.microsoft.com/office/drawing/2014/main" id="{0B5D6786-F30D-4D30-9DC8-840755146765}"/>
            </a:ext>
          </a:extLst>
        </xdr:cNvPr>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195" name="フローチャート: 判断 194">
          <a:extLst>
            <a:ext uri="{FF2B5EF4-FFF2-40B4-BE49-F238E27FC236}">
              <a16:creationId xmlns:a16="http://schemas.microsoft.com/office/drawing/2014/main" id="{DA2326A9-D210-4539-805B-7BE7A3EF9C92}"/>
            </a:ext>
          </a:extLst>
        </xdr:cNvPr>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31114</xdr:rowOff>
    </xdr:from>
    <xdr:to>
      <xdr:col>15</xdr:col>
      <xdr:colOff>101600</xdr:colOff>
      <xdr:row>81</xdr:row>
      <xdr:rowOff>132714</xdr:rowOff>
    </xdr:to>
    <xdr:sp macro="" textlink="">
      <xdr:nvSpPr>
        <xdr:cNvPr id="196" name="フローチャート: 判断 195">
          <a:extLst>
            <a:ext uri="{FF2B5EF4-FFF2-40B4-BE49-F238E27FC236}">
              <a16:creationId xmlns:a16="http://schemas.microsoft.com/office/drawing/2014/main" id="{365004B3-70A9-4295-A321-8993AA10CF98}"/>
            </a:ext>
          </a:extLst>
        </xdr:cNvPr>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10161</xdr:rowOff>
    </xdr:from>
    <xdr:to>
      <xdr:col>10</xdr:col>
      <xdr:colOff>165100</xdr:colOff>
      <xdr:row>81</xdr:row>
      <xdr:rowOff>111761</xdr:rowOff>
    </xdr:to>
    <xdr:sp macro="" textlink="">
      <xdr:nvSpPr>
        <xdr:cNvPr id="197" name="フローチャート: 判断 196">
          <a:extLst>
            <a:ext uri="{FF2B5EF4-FFF2-40B4-BE49-F238E27FC236}">
              <a16:creationId xmlns:a16="http://schemas.microsoft.com/office/drawing/2014/main" id="{5B8BDF62-4338-4E2A-A6A7-D3B1429A615E}"/>
            </a:ext>
          </a:extLst>
        </xdr:cNvPr>
        <xdr:cNvSpPr/>
      </xdr:nvSpPr>
      <xdr:spPr>
        <a:xfrm>
          <a:off x="1968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xdr:rowOff>
    </xdr:from>
    <xdr:to>
      <xdr:col>6</xdr:col>
      <xdr:colOff>38100</xdr:colOff>
      <xdr:row>81</xdr:row>
      <xdr:rowOff>106045</xdr:rowOff>
    </xdr:to>
    <xdr:sp macro="" textlink="">
      <xdr:nvSpPr>
        <xdr:cNvPr id="198" name="フローチャート: 判断 197">
          <a:extLst>
            <a:ext uri="{FF2B5EF4-FFF2-40B4-BE49-F238E27FC236}">
              <a16:creationId xmlns:a16="http://schemas.microsoft.com/office/drawing/2014/main" id="{FA74123B-A653-4333-A1E8-3AE9330589B8}"/>
            </a:ext>
          </a:extLst>
        </xdr:cNvPr>
        <xdr:cNvSpPr/>
      </xdr:nvSpPr>
      <xdr:spPr>
        <a:xfrm>
          <a:off x="1079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6707849-4BF0-4B58-99C7-C3AB9705D20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332AAFB-9EB0-4CD0-B8BD-E5FC6CE30B8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2C06673-368C-4B97-862A-438436F4C8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C24058A-9E3B-4389-A7D7-A3C11BEF890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A89585D-A1A7-45DF-BDC4-C6B327CF319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04" name="楕円 203">
          <a:extLst>
            <a:ext uri="{FF2B5EF4-FFF2-40B4-BE49-F238E27FC236}">
              <a16:creationId xmlns:a16="http://schemas.microsoft.com/office/drawing/2014/main" id="{E12E47AC-16C6-42D0-8350-EB594A0C3CDD}"/>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B448FF1-944D-4C51-B134-A0AEA1C0B15A}"/>
            </a:ext>
          </a:extLst>
        </xdr:cNvPr>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19686</xdr:rowOff>
    </xdr:from>
    <xdr:to>
      <xdr:col>20</xdr:col>
      <xdr:colOff>38100</xdr:colOff>
      <xdr:row>82</xdr:row>
      <xdr:rowOff>121286</xdr:rowOff>
    </xdr:to>
    <xdr:sp macro="" textlink="">
      <xdr:nvSpPr>
        <xdr:cNvPr id="206" name="楕円 205">
          <a:extLst>
            <a:ext uri="{FF2B5EF4-FFF2-40B4-BE49-F238E27FC236}">
              <a16:creationId xmlns:a16="http://schemas.microsoft.com/office/drawing/2014/main" id="{302EF401-3ABB-46C3-BCBC-4BE4AFA8C69B}"/>
            </a:ext>
          </a:extLst>
        </xdr:cNvPr>
        <xdr:cNvSpPr/>
      </xdr:nvSpPr>
      <xdr:spPr>
        <a:xfrm>
          <a:off x="3746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70486</xdr:rowOff>
    </xdr:from>
    <xdr:to>
      <xdr:col>24</xdr:col>
      <xdr:colOff>63500</xdr:colOff>
      <xdr:row>82</xdr:row>
      <xdr:rowOff>108586</xdr:rowOff>
    </xdr:to>
    <xdr:cxnSp macro="">
      <xdr:nvCxnSpPr>
        <xdr:cNvPr id="207" name="直線コネクタ 206">
          <a:extLst>
            <a:ext uri="{FF2B5EF4-FFF2-40B4-BE49-F238E27FC236}">
              <a16:creationId xmlns:a16="http://schemas.microsoft.com/office/drawing/2014/main" id="{9300768D-37D6-416E-99F3-B2A43D2044AD}"/>
            </a:ext>
          </a:extLst>
        </xdr:cNvPr>
        <xdr:cNvCxnSpPr/>
      </xdr:nvCxnSpPr>
      <xdr:spPr>
        <a:xfrm>
          <a:off x="3797300" y="141293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208" name="楕円 207">
          <a:extLst>
            <a:ext uri="{FF2B5EF4-FFF2-40B4-BE49-F238E27FC236}">
              <a16:creationId xmlns:a16="http://schemas.microsoft.com/office/drawing/2014/main" id="{79E1FD32-1528-4EB9-AE9B-C1370C7A13AF}"/>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82</xdr:row>
      <xdr:rowOff>70486</xdr:rowOff>
    </xdr:to>
    <xdr:cxnSp macro="">
      <xdr:nvCxnSpPr>
        <xdr:cNvPr id="209" name="直線コネクタ 208">
          <a:extLst>
            <a:ext uri="{FF2B5EF4-FFF2-40B4-BE49-F238E27FC236}">
              <a16:creationId xmlns:a16="http://schemas.microsoft.com/office/drawing/2014/main" id="{533141F9-5333-48C8-808F-8C23BCF0D380}"/>
            </a:ext>
          </a:extLst>
        </xdr:cNvPr>
        <xdr:cNvCxnSpPr/>
      </xdr:nvCxnSpPr>
      <xdr:spPr>
        <a:xfrm>
          <a:off x="2908300" y="13956030"/>
          <a:ext cx="889000" cy="1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210" name="楕円 209">
          <a:extLst>
            <a:ext uri="{FF2B5EF4-FFF2-40B4-BE49-F238E27FC236}">
              <a16:creationId xmlns:a16="http://schemas.microsoft.com/office/drawing/2014/main" id="{78A09CFB-C1CC-4486-A4BD-4CC19F1ECF91}"/>
            </a:ext>
          </a:extLst>
        </xdr:cNvPr>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68580</xdr:rowOff>
    </xdr:from>
    <xdr:to>
      <xdr:col>15</xdr:col>
      <xdr:colOff>50800</xdr:colOff>
      <xdr:row>81</xdr:row>
      <xdr:rowOff>169545</xdr:rowOff>
    </xdr:to>
    <xdr:cxnSp macro="">
      <xdr:nvCxnSpPr>
        <xdr:cNvPr id="211" name="直線コネクタ 210">
          <a:extLst>
            <a:ext uri="{FF2B5EF4-FFF2-40B4-BE49-F238E27FC236}">
              <a16:creationId xmlns:a16="http://schemas.microsoft.com/office/drawing/2014/main" id="{B7C06031-589C-4595-8251-03A41A739F61}"/>
            </a:ext>
          </a:extLst>
        </xdr:cNvPr>
        <xdr:cNvCxnSpPr/>
      </xdr:nvCxnSpPr>
      <xdr:spPr>
        <a:xfrm flipV="1">
          <a:off x="2019300" y="1395603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93980</xdr:rowOff>
    </xdr:from>
    <xdr:to>
      <xdr:col>6</xdr:col>
      <xdr:colOff>38100</xdr:colOff>
      <xdr:row>82</xdr:row>
      <xdr:rowOff>24130</xdr:rowOff>
    </xdr:to>
    <xdr:sp macro="" textlink="">
      <xdr:nvSpPr>
        <xdr:cNvPr id="212" name="楕円 211">
          <a:extLst>
            <a:ext uri="{FF2B5EF4-FFF2-40B4-BE49-F238E27FC236}">
              <a16:creationId xmlns:a16="http://schemas.microsoft.com/office/drawing/2014/main" id="{5829C2D7-EC95-4E61-BA51-416538F4034B}"/>
            </a:ext>
          </a:extLst>
        </xdr:cNvPr>
        <xdr:cNvSpPr/>
      </xdr:nvSpPr>
      <xdr:spPr>
        <a:xfrm>
          <a:off x="1079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144780</xdr:rowOff>
    </xdr:from>
    <xdr:to>
      <xdr:col>10</xdr:col>
      <xdr:colOff>114300</xdr:colOff>
      <xdr:row>81</xdr:row>
      <xdr:rowOff>169545</xdr:rowOff>
    </xdr:to>
    <xdr:cxnSp macro="">
      <xdr:nvCxnSpPr>
        <xdr:cNvPr id="213" name="直線コネクタ 212">
          <a:extLst>
            <a:ext uri="{FF2B5EF4-FFF2-40B4-BE49-F238E27FC236}">
              <a16:creationId xmlns:a16="http://schemas.microsoft.com/office/drawing/2014/main" id="{BA76054A-EB68-47FA-A1E1-2FF859A21376}"/>
            </a:ext>
          </a:extLst>
        </xdr:cNvPr>
        <xdr:cNvCxnSpPr/>
      </xdr:nvCxnSpPr>
      <xdr:spPr>
        <a:xfrm>
          <a:off x="1130300" y="140322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21607</xdr:rowOff>
    </xdr:from>
    <xdr:ext cx="405111" cy="259045"/>
    <xdr:sp macro="" textlink="">
      <xdr:nvSpPr>
        <xdr:cNvPr id="214" name="n_1aveValue【福祉施設】&#10;有形固定資産減価償却率">
          <a:extLst>
            <a:ext uri="{FF2B5EF4-FFF2-40B4-BE49-F238E27FC236}">
              <a16:creationId xmlns:a16="http://schemas.microsoft.com/office/drawing/2014/main" id="{7CC974E6-0D24-457C-802A-3FD45699F1D6}"/>
            </a:ext>
          </a:extLst>
        </xdr:cNvPr>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123841</xdr:rowOff>
    </xdr:from>
    <xdr:ext cx="405111" cy="259045"/>
    <xdr:sp macro="" textlink="">
      <xdr:nvSpPr>
        <xdr:cNvPr id="215" name="n_2aveValue【福祉施設】&#10;有形固定資産減価償却率">
          <a:extLst>
            <a:ext uri="{FF2B5EF4-FFF2-40B4-BE49-F238E27FC236}">
              <a16:creationId xmlns:a16="http://schemas.microsoft.com/office/drawing/2014/main" id="{E422C6D0-99EC-472D-9C02-0280CA01A345}"/>
            </a:ext>
          </a:extLst>
        </xdr:cNvPr>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16" name="n_3aveValue【福祉施設】&#10;有形固定資産減価償却率">
          <a:extLst>
            <a:ext uri="{FF2B5EF4-FFF2-40B4-BE49-F238E27FC236}">
              <a16:creationId xmlns:a16="http://schemas.microsoft.com/office/drawing/2014/main" id="{E8C7D8E0-570B-4D8D-A124-AF712612BB82}"/>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122572</xdr:rowOff>
    </xdr:from>
    <xdr:ext cx="405111" cy="259045"/>
    <xdr:sp macro="" textlink="">
      <xdr:nvSpPr>
        <xdr:cNvPr id="217" name="n_4aveValue【福祉施設】&#10;有形固定資産減価償却率">
          <a:extLst>
            <a:ext uri="{FF2B5EF4-FFF2-40B4-BE49-F238E27FC236}">
              <a16:creationId xmlns:a16="http://schemas.microsoft.com/office/drawing/2014/main" id="{36D64AAF-2AB2-4B20-A491-65E883B97658}"/>
            </a:ext>
          </a:extLst>
        </xdr:cNvPr>
        <xdr:cNvSpPr txBox="1"/>
      </xdr:nvSpPr>
      <xdr:spPr>
        <a:xfrm>
          <a:off x="927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112413</xdr:rowOff>
    </xdr:from>
    <xdr:ext cx="405111" cy="259045"/>
    <xdr:sp macro="" textlink="">
      <xdr:nvSpPr>
        <xdr:cNvPr id="218" name="n_1mainValue【福祉施設】&#10;有形固定資産減価償却率">
          <a:extLst>
            <a:ext uri="{FF2B5EF4-FFF2-40B4-BE49-F238E27FC236}">
              <a16:creationId xmlns:a16="http://schemas.microsoft.com/office/drawing/2014/main" id="{27414B63-0B7A-40AC-A780-F099E8E4245F}"/>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219" name="n_2mainValue【福祉施設】&#10;有形固定資産減価償却率">
          <a:extLst>
            <a:ext uri="{FF2B5EF4-FFF2-40B4-BE49-F238E27FC236}">
              <a16:creationId xmlns:a16="http://schemas.microsoft.com/office/drawing/2014/main" id="{4B5100DB-E9AB-4D68-A16D-AA5758F2D87B}"/>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220" name="n_3mainValue【福祉施設】&#10;有形固定資産減価償却率">
          <a:extLst>
            <a:ext uri="{FF2B5EF4-FFF2-40B4-BE49-F238E27FC236}">
              <a16:creationId xmlns:a16="http://schemas.microsoft.com/office/drawing/2014/main" id="{5E217608-C1A1-49A2-A480-67E73B4A45DE}"/>
            </a:ext>
          </a:extLst>
        </xdr:cNvPr>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221" name="n_4mainValue【福祉施設】&#10;有形固定資産減価償却率">
          <a:extLst>
            <a:ext uri="{FF2B5EF4-FFF2-40B4-BE49-F238E27FC236}">
              <a16:creationId xmlns:a16="http://schemas.microsoft.com/office/drawing/2014/main" id="{B746BECF-F0ED-4520-B9EF-79618F41A300}"/>
            </a:ext>
          </a:extLst>
        </xdr:cNvPr>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D7FF080-569B-4A71-B095-F506749746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37304C4F-FBB8-4175-AA0F-0F456EEF88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7203558-3C20-4619-93A2-A1918057652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36DFD96-1811-4A42-9F23-81AA48DC09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5F74A98F-542B-4F7B-90E7-404B448AFE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9EC58815-6644-46F7-8591-730C18AE8D1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CCDCD4EA-A3CD-4008-8665-01497BD6B1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E0042662-5A22-49EF-AB7C-8578E32F7B7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465434D3-BBB2-43DB-964A-61447829A61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41CFB33-70A7-4756-A94A-4C215488EE1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CEF2D217-E3ED-4017-A6B6-9279A646898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06ADA8B0-6D36-4E22-80C9-24E5682B41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1F99163F-61A9-4E86-BE71-C9535803747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3637D38A-E900-4359-AB10-A7785CBBCD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EDB7893E-04EF-494D-BA64-25F78458B23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A6B021E7-ED13-48F7-BB0C-06E4016B61B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5F71DD69-02B7-4504-AB51-7D3C0F9ECF1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940C4427-865E-4FDA-88B3-BED0BC802E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6F43CD90-3E83-415C-A0E7-F808175FE3D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48E49E3-A46D-4AB4-A3C9-D1EE6882A94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1179C9E2-FAE3-4121-B059-18E2911EC70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2BA3D0B4-A14C-472C-B91F-9F89146675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69F7770D-5309-46DC-A4EA-F6A4D50841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137161</xdr:rowOff>
    </xdr:from>
    <xdr:to>
      <xdr:col>54</xdr:col>
      <xdr:colOff>189865</xdr:colOff>
      <xdr:row>86</xdr:row>
      <xdr:rowOff>99061</xdr:rowOff>
    </xdr:to>
    <xdr:cxnSp macro="">
      <xdr:nvCxnSpPr>
        <xdr:cNvPr id="245" name="直線コネクタ 244">
          <a:extLst>
            <a:ext uri="{FF2B5EF4-FFF2-40B4-BE49-F238E27FC236}">
              <a16:creationId xmlns:a16="http://schemas.microsoft.com/office/drawing/2014/main" id="{A051DE25-0E14-4EB7-9D89-9A813A3DEC3F}"/>
            </a:ext>
          </a:extLst>
        </xdr:cNvPr>
        <xdr:cNvCxnSpPr/>
      </xdr:nvCxnSpPr>
      <xdr:spPr>
        <a:xfrm flipV="1">
          <a:off x="10476865" y="13338811"/>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46" name="【福祉施設】&#10;一人当たり面積最小値テキスト">
          <a:extLst>
            <a:ext uri="{FF2B5EF4-FFF2-40B4-BE49-F238E27FC236}">
              <a16:creationId xmlns:a16="http://schemas.microsoft.com/office/drawing/2014/main" id="{A69DB941-5BE6-496E-8EE1-09B46737E438}"/>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47" name="直線コネクタ 246">
          <a:extLst>
            <a:ext uri="{FF2B5EF4-FFF2-40B4-BE49-F238E27FC236}">
              <a16:creationId xmlns:a16="http://schemas.microsoft.com/office/drawing/2014/main" id="{E5C98783-0569-4DFB-8C19-BBD07E8B95CB}"/>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83838</xdr:rowOff>
    </xdr:from>
    <xdr:ext cx="469744" cy="259045"/>
    <xdr:sp macro="" textlink="">
      <xdr:nvSpPr>
        <xdr:cNvPr id="248" name="【福祉施設】&#10;一人当たり面積最大値テキスト">
          <a:extLst>
            <a:ext uri="{FF2B5EF4-FFF2-40B4-BE49-F238E27FC236}">
              <a16:creationId xmlns:a16="http://schemas.microsoft.com/office/drawing/2014/main" id="{0F99F56F-9426-4C27-88B2-A62343A2C184}"/>
            </a:ext>
          </a:extLst>
        </xdr:cNvPr>
        <xdr:cNvSpPr txBox="1"/>
      </xdr:nvSpPr>
      <xdr:spPr>
        <a:xfrm>
          <a:off x="10515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137161</xdr:rowOff>
    </xdr:from>
    <xdr:to>
      <xdr:col>55</xdr:col>
      <xdr:colOff>88900</xdr:colOff>
      <xdr:row>77</xdr:row>
      <xdr:rowOff>137161</xdr:rowOff>
    </xdr:to>
    <xdr:cxnSp macro="">
      <xdr:nvCxnSpPr>
        <xdr:cNvPr id="249" name="直線コネクタ 248">
          <a:extLst>
            <a:ext uri="{FF2B5EF4-FFF2-40B4-BE49-F238E27FC236}">
              <a16:creationId xmlns:a16="http://schemas.microsoft.com/office/drawing/2014/main" id="{A537C767-CA21-43C7-98B3-D27969E28E50}"/>
            </a:ext>
          </a:extLst>
        </xdr:cNvPr>
        <xdr:cNvCxnSpPr/>
      </xdr:nvCxnSpPr>
      <xdr:spPr>
        <a:xfrm>
          <a:off x="10388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144797</xdr:rowOff>
    </xdr:from>
    <xdr:ext cx="469744" cy="259045"/>
    <xdr:sp macro="" textlink="">
      <xdr:nvSpPr>
        <xdr:cNvPr id="250" name="【福祉施設】&#10;一人当たり面積平均値テキスト">
          <a:extLst>
            <a:ext uri="{FF2B5EF4-FFF2-40B4-BE49-F238E27FC236}">
              <a16:creationId xmlns:a16="http://schemas.microsoft.com/office/drawing/2014/main" id="{E1CDB694-D518-4733-AA23-5CFEB73BD016}"/>
            </a:ext>
          </a:extLst>
        </xdr:cNvPr>
        <xdr:cNvSpPr txBox="1"/>
      </xdr:nvSpPr>
      <xdr:spPr>
        <a:xfrm>
          <a:off x="10515600" y="1437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251" name="フローチャート: 判断 250">
          <a:extLst>
            <a:ext uri="{FF2B5EF4-FFF2-40B4-BE49-F238E27FC236}">
              <a16:creationId xmlns:a16="http://schemas.microsoft.com/office/drawing/2014/main" id="{DFF1D4EB-869E-4EA7-857C-D4BAAC238B0A}"/>
            </a:ext>
          </a:extLst>
        </xdr:cNvPr>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252" name="フローチャート: 判断 251">
          <a:extLst>
            <a:ext uri="{FF2B5EF4-FFF2-40B4-BE49-F238E27FC236}">
              <a16:creationId xmlns:a16="http://schemas.microsoft.com/office/drawing/2014/main" id="{13A207FD-5EA8-4536-997F-9BB418F719C1}"/>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253" name="フローチャート: 判断 252">
          <a:extLst>
            <a:ext uri="{FF2B5EF4-FFF2-40B4-BE49-F238E27FC236}">
              <a16:creationId xmlns:a16="http://schemas.microsoft.com/office/drawing/2014/main" id="{DEBFB6C6-7814-4E0A-9511-7C2F9DA22BA4}"/>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116839</xdr:rowOff>
    </xdr:from>
    <xdr:to>
      <xdr:col>41</xdr:col>
      <xdr:colOff>101600</xdr:colOff>
      <xdr:row>84</xdr:row>
      <xdr:rowOff>46989</xdr:rowOff>
    </xdr:to>
    <xdr:sp macro="" textlink="">
      <xdr:nvSpPr>
        <xdr:cNvPr id="254" name="フローチャート: 判断 253">
          <a:extLst>
            <a:ext uri="{FF2B5EF4-FFF2-40B4-BE49-F238E27FC236}">
              <a16:creationId xmlns:a16="http://schemas.microsoft.com/office/drawing/2014/main" id="{0EDA409C-1873-4E8D-955A-49C3A1DF1338}"/>
            </a:ext>
          </a:extLst>
        </xdr:cNvPr>
        <xdr:cNvSpPr/>
      </xdr:nvSpPr>
      <xdr:spPr>
        <a:xfrm>
          <a:off x="7810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255" name="フローチャート: 判断 254">
          <a:extLst>
            <a:ext uri="{FF2B5EF4-FFF2-40B4-BE49-F238E27FC236}">
              <a16:creationId xmlns:a16="http://schemas.microsoft.com/office/drawing/2014/main" id="{6919CF8D-33AA-453F-A391-7E193298E123}"/>
            </a:ext>
          </a:extLst>
        </xdr:cNvPr>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3BE0964-E06B-46E6-AE3C-49D0C50A4CA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444A671-0A25-4B3C-8B83-CFDC7066A2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CCDCD37C-1849-48E2-A9E7-77964B522F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8FD391E6-A721-43F7-B509-D2ACD3F5CF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3E844143-D6F6-440D-8489-8EE6A38B377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17780</xdr:rowOff>
    </xdr:from>
    <xdr:to>
      <xdr:col>55</xdr:col>
      <xdr:colOff>50800</xdr:colOff>
      <xdr:row>83</xdr:row>
      <xdr:rowOff>119380</xdr:rowOff>
    </xdr:to>
    <xdr:sp macro="" textlink="">
      <xdr:nvSpPr>
        <xdr:cNvPr id="261" name="楕円 260">
          <a:extLst>
            <a:ext uri="{FF2B5EF4-FFF2-40B4-BE49-F238E27FC236}">
              <a16:creationId xmlns:a16="http://schemas.microsoft.com/office/drawing/2014/main" id="{493BAC0B-BAF3-4E75-9DD1-96EA599413D0}"/>
            </a:ext>
          </a:extLst>
        </xdr:cNvPr>
        <xdr:cNvSpPr/>
      </xdr:nvSpPr>
      <xdr:spPr>
        <a:xfrm>
          <a:off x="10426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40657</xdr:rowOff>
    </xdr:from>
    <xdr:ext cx="469744" cy="259045"/>
    <xdr:sp macro="" textlink="">
      <xdr:nvSpPr>
        <xdr:cNvPr id="262" name="【福祉施設】&#10;一人当たり面積該当値テキスト">
          <a:extLst>
            <a:ext uri="{FF2B5EF4-FFF2-40B4-BE49-F238E27FC236}">
              <a16:creationId xmlns:a16="http://schemas.microsoft.com/office/drawing/2014/main" id="{ED810222-CD6B-414E-AC6A-285EDF1AEF7A}"/>
            </a:ext>
          </a:extLst>
        </xdr:cNvPr>
        <xdr:cNvSpPr txBox="1"/>
      </xdr:nvSpPr>
      <xdr:spPr>
        <a:xfrm>
          <a:off x="10515600"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25400</xdr:rowOff>
    </xdr:from>
    <xdr:to>
      <xdr:col>50</xdr:col>
      <xdr:colOff>165100</xdr:colOff>
      <xdr:row>83</xdr:row>
      <xdr:rowOff>127000</xdr:rowOff>
    </xdr:to>
    <xdr:sp macro="" textlink="">
      <xdr:nvSpPr>
        <xdr:cNvPr id="263" name="楕円 262">
          <a:extLst>
            <a:ext uri="{FF2B5EF4-FFF2-40B4-BE49-F238E27FC236}">
              <a16:creationId xmlns:a16="http://schemas.microsoft.com/office/drawing/2014/main" id="{5F3086B7-320A-43A1-8AB5-AAFEF8291C6C}"/>
            </a:ext>
          </a:extLst>
        </xdr:cNvPr>
        <xdr:cNvSpPr/>
      </xdr:nvSpPr>
      <xdr:spPr>
        <a:xfrm>
          <a:off x="958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68580</xdr:rowOff>
    </xdr:from>
    <xdr:to>
      <xdr:col>55</xdr:col>
      <xdr:colOff>0</xdr:colOff>
      <xdr:row>83</xdr:row>
      <xdr:rowOff>76200</xdr:rowOff>
    </xdr:to>
    <xdr:cxnSp macro="">
      <xdr:nvCxnSpPr>
        <xdr:cNvPr id="264" name="直線コネクタ 263">
          <a:extLst>
            <a:ext uri="{FF2B5EF4-FFF2-40B4-BE49-F238E27FC236}">
              <a16:creationId xmlns:a16="http://schemas.microsoft.com/office/drawing/2014/main" id="{C18F280D-0154-4F0B-904D-F0E94BDAE7AE}"/>
            </a:ext>
          </a:extLst>
        </xdr:cNvPr>
        <xdr:cNvCxnSpPr/>
      </xdr:nvCxnSpPr>
      <xdr:spPr>
        <a:xfrm flipV="1">
          <a:off x="9639300" y="1429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124461</xdr:rowOff>
    </xdr:from>
    <xdr:to>
      <xdr:col>46</xdr:col>
      <xdr:colOff>38100</xdr:colOff>
      <xdr:row>82</xdr:row>
      <xdr:rowOff>54611</xdr:rowOff>
    </xdr:to>
    <xdr:sp macro="" textlink="">
      <xdr:nvSpPr>
        <xdr:cNvPr id="265" name="楕円 264">
          <a:extLst>
            <a:ext uri="{FF2B5EF4-FFF2-40B4-BE49-F238E27FC236}">
              <a16:creationId xmlns:a16="http://schemas.microsoft.com/office/drawing/2014/main" id="{BF01F1FC-CFE1-45F4-8C9D-3F84D5120016}"/>
            </a:ext>
          </a:extLst>
        </xdr:cNvPr>
        <xdr:cNvSpPr/>
      </xdr:nvSpPr>
      <xdr:spPr>
        <a:xfrm>
          <a:off x="869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3811</xdr:rowOff>
    </xdr:from>
    <xdr:to>
      <xdr:col>50</xdr:col>
      <xdr:colOff>114300</xdr:colOff>
      <xdr:row>83</xdr:row>
      <xdr:rowOff>76200</xdr:rowOff>
    </xdr:to>
    <xdr:cxnSp macro="">
      <xdr:nvCxnSpPr>
        <xdr:cNvPr id="266" name="直線コネクタ 265">
          <a:extLst>
            <a:ext uri="{FF2B5EF4-FFF2-40B4-BE49-F238E27FC236}">
              <a16:creationId xmlns:a16="http://schemas.microsoft.com/office/drawing/2014/main" id="{58826926-6C35-4279-BF2E-7D4EF0D81378}"/>
            </a:ext>
          </a:extLst>
        </xdr:cNvPr>
        <xdr:cNvCxnSpPr/>
      </xdr:nvCxnSpPr>
      <xdr:spPr>
        <a:xfrm>
          <a:off x="8750300" y="140627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17780</xdr:rowOff>
    </xdr:from>
    <xdr:to>
      <xdr:col>41</xdr:col>
      <xdr:colOff>101600</xdr:colOff>
      <xdr:row>83</xdr:row>
      <xdr:rowOff>119380</xdr:rowOff>
    </xdr:to>
    <xdr:sp macro="" textlink="">
      <xdr:nvSpPr>
        <xdr:cNvPr id="267" name="楕円 266">
          <a:extLst>
            <a:ext uri="{FF2B5EF4-FFF2-40B4-BE49-F238E27FC236}">
              <a16:creationId xmlns:a16="http://schemas.microsoft.com/office/drawing/2014/main" id="{3DAFE4F4-0528-4455-80AF-76F095C5559F}"/>
            </a:ext>
          </a:extLst>
        </xdr:cNvPr>
        <xdr:cNvSpPr/>
      </xdr:nvSpPr>
      <xdr:spPr>
        <a:xfrm>
          <a:off x="7810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3811</xdr:rowOff>
    </xdr:from>
    <xdr:to>
      <xdr:col>45</xdr:col>
      <xdr:colOff>177800</xdr:colOff>
      <xdr:row>83</xdr:row>
      <xdr:rowOff>68580</xdr:rowOff>
    </xdr:to>
    <xdr:cxnSp macro="">
      <xdr:nvCxnSpPr>
        <xdr:cNvPr id="268" name="直線コネクタ 267">
          <a:extLst>
            <a:ext uri="{FF2B5EF4-FFF2-40B4-BE49-F238E27FC236}">
              <a16:creationId xmlns:a16="http://schemas.microsoft.com/office/drawing/2014/main" id="{5EF1FA8E-0BEC-4182-B797-446187DF7A9E}"/>
            </a:ext>
          </a:extLst>
        </xdr:cNvPr>
        <xdr:cNvCxnSpPr/>
      </xdr:nvCxnSpPr>
      <xdr:spPr>
        <a:xfrm flipV="1">
          <a:off x="7861300" y="140627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52070</xdr:rowOff>
    </xdr:from>
    <xdr:to>
      <xdr:col>36</xdr:col>
      <xdr:colOff>165100</xdr:colOff>
      <xdr:row>83</xdr:row>
      <xdr:rowOff>153670</xdr:rowOff>
    </xdr:to>
    <xdr:sp macro="" textlink="">
      <xdr:nvSpPr>
        <xdr:cNvPr id="269" name="楕円 268">
          <a:extLst>
            <a:ext uri="{FF2B5EF4-FFF2-40B4-BE49-F238E27FC236}">
              <a16:creationId xmlns:a16="http://schemas.microsoft.com/office/drawing/2014/main" id="{75C957C4-D8F8-4FC7-9226-778B78FD447B}"/>
            </a:ext>
          </a:extLst>
        </xdr:cNvPr>
        <xdr:cNvSpPr/>
      </xdr:nvSpPr>
      <xdr:spPr>
        <a:xfrm>
          <a:off x="6921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68580</xdr:rowOff>
    </xdr:from>
    <xdr:to>
      <xdr:col>41</xdr:col>
      <xdr:colOff>50800</xdr:colOff>
      <xdr:row>83</xdr:row>
      <xdr:rowOff>102870</xdr:rowOff>
    </xdr:to>
    <xdr:cxnSp macro="">
      <xdr:nvCxnSpPr>
        <xdr:cNvPr id="270" name="直線コネクタ 269">
          <a:extLst>
            <a:ext uri="{FF2B5EF4-FFF2-40B4-BE49-F238E27FC236}">
              <a16:creationId xmlns:a16="http://schemas.microsoft.com/office/drawing/2014/main" id="{2BF4FA0B-20B1-4BE1-898E-A0DCDC630FB5}"/>
            </a:ext>
          </a:extLst>
        </xdr:cNvPr>
        <xdr:cNvCxnSpPr/>
      </xdr:nvCxnSpPr>
      <xdr:spPr>
        <a:xfrm flipV="1">
          <a:off x="6972300" y="1429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271" name="n_1aveValue【福祉施設】&#10;一人当たり面積">
          <a:extLst>
            <a:ext uri="{FF2B5EF4-FFF2-40B4-BE49-F238E27FC236}">
              <a16:creationId xmlns:a16="http://schemas.microsoft.com/office/drawing/2014/main" id="{62FC444B-DB38-4D22-9D6D-C099C117894D}"/>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57166</xdr:rowOff>
    </xdr:from>
    <xdr:ext cx="469744" cy="259045"/>
    <xdr:sp macro="" textlink="">
      <xdr:nvSpPr>
        <xdr:cNvPr id="272" name="n_2aveValue【福祉施設】&#10;一人当たり面積">
          <a:extLst>
            <a:ext uri="{FF2B5EF4-FFF2-40B4-BE49-F238E27FC236}">
              <a16:creationId xmlns:a16="http://schemas.microsoft.com/office/drawing/2014/main" id="{4B91875E-0F27-4F95-A5B2-1E1587D9BC1E}"/>
            </a:ext>
          </a:extLst>
        </xdr:cNvPr>
        <xdr:cNvSpPr txBox="1"/>
      </xdr:nvSpPr>
      <xdr:spPr>
        <a:xfrm>
          <a:off x="8515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38116</xdr:rowOff>
    </xdr:from>
    <xdr:ext cx="469744" cy="259045"/>
    <xdr:sp macro="" textlink="">
      <xdr:nvSpPr>
        <xdr:cNvPr id="273" name="n_3aveValue【福祉施設】&#10;一人当たり面積">
          <a:extLst>
            <a:ext uri="{FF2B5EF4-FFF2-40B4-BE49-F238E27FC236}">
              <a16:creationId xmlns:a16="http://schemas.microsoft.com/office/drawing/2014/main" id="{4EA3660B-9EB8-426A-A095-3839A7A5F317}"/>
            </a:ext>
          </a:extLst>
        </xdr:cNvPr>
        <xdr:cNvSpPr txBox="1"/>
      </xdr:nvSpPr>
      <xdr:spPr>
        <a:xfrm>
          <a:off x="7626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274" name="n_4aveValue【福祉施設】&#10;一人当たり面積">
          <a:extLst>
            <a:ext uri="{FF2B5EF4-FFF2-40B4-BE49-F238E27FC236}">
              <a16:creationId xmlns:a16="http://schemas.microsoft.com/office/drawing/2014/main" id="{D99CD116-72A9-42C2-98EF-DE2CA77AB375}"/>
            </a:ext>
          </a:extLst>
        </xdr:cNvPr>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143527</xdr:rowOff>
    </xdr:from>
    <xdr:ext cx="469744" cy="259045"/>
    <xdr:sp macro="" textlink="">
      <xdr:nvSpPr>
        <xdr:cNvPr id="275" name="n_1mainValue【福祉施設】&#10;一人当たり面積">
          <a:extLst>
            <a:ext uri="{FF2B5EF4-FFF2-40B4-BE49-F238E27FC236}">
              <a16:creationId xmlns:a16="http://schemas.microsoft.com/office/drawing/2014/main" id="{2075C06A-38F8-473A-82E7-FBCD924C0BE7}"/>
            </a:ext>
          </a:extLst>
        </xdr:cNvPr>
        <xdr:cNvSpPr txBox="1"/>
      </xdr:nvSpPr>
      <xdr:spPr>
        <a:xfrm>
          <a:off x="9391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71138</xdr:rowOff>
    </xdr:from>
    <xdr:ext cx="469744" cy="259045"/>
    <xdr:sp macro="" textlink="">
      <xdr:nvSpPr>
        <xdr:cNvPr id="276" name="n_2mainValue【福祉施設】&#10;一人当たり面積">
          <a:extLst>
            <a:ext uri="{FF2B5EF4-FFF2-40B4-BE49-F238E27FC236}">
              <a16:creationId xmlns:a16="http://schemas.microsoft.com/office/drawing/2014/main" id="{72DCE004-332B-459C-A0E2-471E0E43DCB3}"/>
            </a:ext>
          </a:extLst>
        </xdr:cNvPr>
        <xdr:cNvSpPr txBox="1"/>
      </xdr:nvSpPr>
      <xdr:spPr>
        <a:xfrm>
          <a:off x="85154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135907</xdr:rowOff>
    </xdr:from>
    <xdr:ext cx="469744" cy="259045"/>
    <xdr:sp macro="" textlink="">
      <xdr:nvSpPr>
        <xdr:cNvPr id="277" name="n_3mainValue【福祉施設】&#10;一人当たり面積">
          <a:extLst>
            <a:ext uri="{FF2B5EF4-FFF2-40B4-BE49-F238E27FC236}">
              <a16:creationId xmlns:a16="http://schemas.microsoft.com/office/drawing/2014/main" id="{C5E5082E-AD1E-4242-A353-B4C7A0487655}"/>
            </a:ext>
          </a:extLst>
        </xdr:cNvPr>
        <xdr:cNvSpPr txBox="1"/>
      </xdr:nvSpPr>
      <xdr:spPr>
        <a:xfrm>
          <a:off x="762642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170197</xdr:rowOff>
    </xdr:from>
    <xdr:ext cx="469744" cy="259045"/>
    <xdr:sp macro="" textlink="">
      <xdr:nvSpPr>
        <xdr:cNvPr id="278" name="n_4mainValue【福祉施設】&#10;一人当たり面積">
          <a:extLst>
            <a:ext uri="{FF2B5EF4-FFF2-40B4-BE49-F238E27FC236}">
              <a16:creationId xmlns:a16="http://schemas.microsoft.com/office/drawing/2014/main" id="{7CD1D9BC-71EF-42A6-96B0-180DB907B740}"/>
            </a:ext>
          </a:extLst>
        </xdr:cNvPr>
        <xdr:cNvSpPr txBox="1"/>
      </xdr:nvSpPr>
      <xdr:spPr>
        <a:xfrm>
          <a:off x="6737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8355402C-02F6-4719-8632-78C6D9338C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14748DAE-1F6F-45F9-8452-FA141CEB03B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1349493A-959A-4B5C-8352-B0423414F0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BA6BBD1B-5A15-42FA-BA83-FECF6BB5D1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C173A7CC-D00A-4CD6-8122-9B9E346559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7938E09B-B0E7-414C-9BD5-2064232B145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99737CAA-60C0-4AD3-BEC0-ADE2DB9C5B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F479AEE5-7B18-456F-8DF7-94DD8641113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CCC32485-7042-47F0-9F3F-CE61367B59D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30AC2909-5A20-40A4-970D-D9753EBC29C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E4489C6D-843D-4C6C-9706-2E711B3CD8D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a:extLst>
            <a:ext uri="{FF2B5EF4-FFF2-40B4-BE49-F238E27FC236}">
              <a16:creationId xmlns:a16="http://schemas.microsoft.com/office/drawing/2014/main" id="{943C3521-80F1-4C23-994E-C5CA9FC47B0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1" name="テキスト ボックス 290">
          <a:extLst>
            <a:ext uri="{FF2B5EF4-FFF2-40B4-BE49-F238E27FC236}">
              <a16:creationId xmlns:a16="http://schemas.microsoft.com/office/drawing/2014/main" id="{D0B960F5-05E6-40E6-BDEB-B350A709237D}"/>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a:extLst>
            <a:ext uri="{FF2B5EF4-FFF2-40B4-BE49-F238E27FC236}">
              <a16:creationId xmlns:a16="http://schemas.microsoft.com/office/drawing/2014/main" id="{6061BBE6-0C91-4276-8522-1DA37115CF5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a:extLst>
            <a:ext uri="{FF2B5EF4-FFF2-40B4-BE49-F238E27FC236}">
              <a16:creationId xmlns:a16="http://schemas.microsoft.com/office/drawing/2014/main" id="{22BFD8C4-1235-4A94-A54C-2BADDC3BBD7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a:extLst>
            <a:ext uri="{FF2B5EF4-FFF2-40B4-BE49-F238E27FC236}">
              <a16:creationId xmlns:a16="http://schemas.microsoft.com/office/drawing/2014/main" id="{3DF360B2-BB2B-4143-BBEA-1C26546CCC5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a:extLst>
            <a:ext uri="{FF2B5EF4-FFF2-40B4-BE49-F238E27FC236}">
              <a16:creationId xmlns:a16="http://schemas.microsoft.com/office/drawing/2014/main" id="{2EA329D1-6AAD-44A4-BA3B-5C1DE35475A7}"/>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a:extLst>
            <a:ext uri="{FF2B5EF4-FFF2-40B4-BE49-F238E27FC236}">
              <a16:creationId xmlns:a16="http://schemas.microsoft.com/office/drawing/2014/main" id="{D8D57245-CC91-4673-AD24-92A2656EC0F4}"/>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a:extLst>
            <a:ext uri="{FF2B5EF4-FFF2-40B4-BE49-F238E27FC236}">
              <a16:creationId xmlns:a16="http://schemas.microsoft.com/office/drawing/2014/main" id="{9AA4F3D9-7996-4B37-836E-86ACA37D76D3}"/>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33E03B45-977C-4023-B9E1-C41DE0C9C3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C513E522-A83E-4283-9A90-995B65E120C6}"/>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4D473BF8-89C8-4D2A-A408-620C27778D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108</xdr:row>
      <xdr:rowOff>69342</xdr:rowOff>
    </xdr:to>
    <xdr:cxnSp macro="">
      <xdr:nvCxnSpPr>
        <xdr:cNvPr id="301" name="直線コネクタ 300">
          <a:extLst>
            <a:ext uri="{FF2B5EF4-FFF2-40B4-BE49-F238E27FC236}">
              <a16:creationId xmlns:a16="http://schemas.microsoft.com/office/drawing/2014/main" id="{F4CC30F1-8FE1-411B-870A-606FEB11A729}"/>
            </a:ext>
          </a:extLst>
        </xdr:cNvPr>
        <xdr:cNvCxnSpPr/>
      </xdr:nvCxnSpPr>
      <xdr:spPr>
        <a:xfrm flipV="1">
          <a:off x="4634865" y="17287494"/>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73169</xdr:rowOff>
    </xdr:from>
    <xdr:ext cx="405111" cy="259045"/>
    <xdr:sp macro="" textlink="">
      <xdr:nvSpPr>
        <xdr:cNvPr id="302" name="【市民会館】&#10;有形固定資産減価償却率最小値テキスト">
          <a:extLst>
            <a:ext uri="{FF2B5EF4-FFF2-40B4-BE49-F238E27FC236}">
              <a16:creationId xmlns:a16="http://schemas.microsoft.com/office/drawing/2014/main" id="{D7642E71-3D0B-4484-82B1-3F9865CFB74B}"/>
            </a:ext>
          </a:extLst>
        </xdr:cNvPr>
        <xdr:cNvSpPr txBox="1"/>
      </xdr:nvSpPr>
      <xdr:spPr>
        <a:xfrm>
          <a:off x="4673600" y="1858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69342</xdr:rowOff>
    </xdr:from>
    <xdr:to>
      <xdr:col>24</xdr:col>
      <xdr:colOff>152400</xdr:colOff>
      <xdr:row>108</xdr:row>
      <xdr:rowOff>69342</xdr:rowOff>
    </xdr:to>
    <xdr:cxnSp macro="">
      <xdr:nvCxnSpPr>
        <xdr:cNvPr id="303" name="直線コネクタ 302">
          <a:extLst>
            <a:ext uri="{FF2B5EF4-FFF2-40B4-BE49-F238E27FC236}">
              <a16:creationId xmlns:a16="http://schemas.microsoft.com/office/drawing/2014/main" id="{A920F456-284F-4F4F-B773-B3773666E6F1}"/>
            </a:ext>
          </a:extLst>
        </xdr:cNvPr>
        <xdr:cNvCxnSpPr/>
      </xdr:nvCxnSpPr>
      <xdr:spPr>
        <a:xfrm>
          <a:off x="4546600" y="1858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8D9B0FC5-BEDA-4CF7-8D2C-2B5965EFA016}"/>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05" name="直線コネクタ 304">
          <a:extLst>
            <a:ext uri="{FF2B5EF4-FFF2-40B4-BE49-F238E27FC236}">
              <a16:creationId xmlns:a16="http://schemas.microsoft.com/office/drawing/2014/main" id="{0889115B-AC4E-4C02-862A-98D7D4F5B108}"/>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F7A490F8-4AD3-4877-939F-5915C118360A}"/>
            </a:ext>
          </a:extLst>
        </xdr:cNvPr>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07" name="フローチャート: 判断 306">
          <a:extLst>
            <a:ext uri="{FF2B5EF4-FFF2-40B4-BE49-F238E27FC236}">
              <a16:creationId xmlns:a16="http://schemas.microsoft.com/office/drawing/2014/main" id="{6B9EF8B7-3178-4541-8652-C1BD4DE7AADF}"/>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103124</xdr:rowOff>
    </xdr:from>
    <xdr:to>
      <xdr:col>20</xdr:col>
      <xdr:colOff>38100</xdr:colOff>
      <xdr:row>105</xdr:row>
      <xdr:rowOff>33274</xdr:rowOff>
    </xdr:to>
    <xdr:sp macro="" textlink="">
      <xdr:nvSpPr>
        <xdr:cNvPr id="308" name="フローチャート: 判断 307">
          <a:extLst>
            <a:ext uri="{FF2B5EF4-FFF2-40B4-BE49-F238E27FC236}">
              <a16:creationId xmlns:a16="http://schemas.microsoft.com/office/drawing/2014/main" id="{7309E1C9-9D77-428F-8620-0564E90065FB}"/>
            </a:ext>
          </a:extLst>
        </xdr:cNvPr>
        <xdr:cNvSpPr/>
      </xdr:nvSpPr>
      <xdr:spPr>
        <a:xfrm>
          <a:off x="3746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73406</xdr:rowOff>
    </xdr:from>
    <xdr:to>
      <xdr:col>15</xdr:col>
      <xdr:colOff>101600</xdr:colOff>
      <xdr:row>105</xdr:row>
      <xdr:rowOff>3556</xdr:rowOff>
    </xdr:to>
    <xdr:sp macro="" textlink="">
      <xdr:nvSpPr>
        <xdr:cNvPr id="309" name="フローチャート: 判断 308">
          <a:extLst>
            <a:ext uri="{FF2B5EF4-FFF2-40B4-BE49-F238E27FC236}">
              <a16:creationId xmlns:a16="http://schemas.microsoft.com/office/drawing/2014/main" id="{DE6A8D69-6419-4810-82AB-1031BD02DC8B}"/>
            </a:ext>
          </a:extLst>
        </xdr:cNvPr>
        <xdr:cNvSpPr/>
      </xdr:nvSpPr>
      <xdr:spPr>
        <a:xfrm>
          <a:off x="2857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10" name="フローチャート: 判断 309">
          <a:extLst>
            <a:ext uri="{FF2B5EF4-FFF2-40B4-BE49-F238E27FC236}">
              <a16:creationId xmlns:a16="http://schemas.microsoft.com/office/drawing/2014/main" id="{D4B054BF-6023-41F9-872F-1A7B4AAB936B}"/>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27687</xdr:rowOff>
    </xdr:from>
    <xdr:to>
      <xdr:col>6</xdr:col>
      <xdr:colOff>38100</xdr:colOff>
      <xdr:row>104</xdr:row>
      <xdr:rowOff>129287</xdr:rowOff>
    </xdr:to>
    <xdr:sp macro="" textlink="">
      <xdr:nvSpPr>
        <xdr:cNvPr id="311" name="フローチャート: 判断 310">
          <a:extLst>
            <a:ext uri="{FF2B5EF4-FFF2-40B4-BE49-F238E27FC236}">
              <a16:creationId xmlns:a16="http://schemas.microsoft.com/office/drawing/2014/main" id="{DD7CF257-0A9C-47F2-B780-92BC92831F43}"/>
            </a:ext>
          </a:extLst>
        </xdr:cNvPr>
        <xdr:cNvSpPr/>
      </xdr:nvSpPr>
      <xdr:spPr>
        <a:xfrm>
          <a:off x="1079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A5FC5D00-E3A3-450F-9C86-4952822051A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F72A5E21-271A-4A53-B586-C4415D1EB89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B3920D78-C8EE-4DE1-843F-DCA69BE54FB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9CFD43C2-9DDA-46F5-BED1-F6F4EBFF987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3B283C36-259A-4B6D-8842-C75915EE9A3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50546</xdr:rowOff>
    </xdr:from>
    <xdr:to>
      <xdr:col>24</xdr:col>
      <xdr:colOff>114300</xdr:colOff>
      <xdr:row>102</xdr:row>
      <xdr:rowOff>152146</xdr:rowOff>
    </xdr:to>
    <xdr:sp macro="" textlink="">
      <xdr:nvSpPr>
        <xdr:cNvPr id="317" name="楕円 316">
          <a:extLst>
            <a:ext uri="{FF2B5EF4-FFF2-40B4-BE49-F238E27FC236}">
              <a16:creationId xmlns:a16="http://schemas.microsoft.com/office/drawing/2014/main" id="{C333B89C-EF34-4416-B743-E0655B3A520C}"/>
            </a:ext>
          </a:extLst>
        </xdr:cNvPr>
        <xdr:cNvSpPr/>
      </xdr:nvSpPr>
      <xdr:spPr>
        <a:xfrm>
          <a:off x="458470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73423</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E6459917-A15F-4F3A-B6D6-631C582A8313}"/>
            </a:ext>
          </a:extLst>
        </xdr:cNvPr>
        <xdr:cNvSpPr txBox="1"/>
      </xdr:nvSpPr>
      <xdr:spPr>
        <a:xfrm>
          <a:off x="4673600" y="1738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61976</xdr:rowOff>
    </xdr:from>
    <xdr:to>
      <xdr:col>20</xdr:col>
      <xdr:colOff>38100</xdr:colOff>
      <xdr:row>101</xdr:row>
      <xdr:rowOff>163576</xdr:rowOff>
    </xdr:to>
    <xdr:sp macro="" textlink="">
      <xdr:nvSpPr>
        <xdr:cNvPr id="319" name="楕円 318">
          <a:extLst>
            <a:ext uri="{FF2B5EF4-FFF2-40B4-BE49-F238E27FC236}">
              <a16:creationId xmlns:a16="http://schemas.microsoft.com/office/drawing/2014/main" id="{EB468D7F-27C6-419D-8761-FD165588F3D9}"/>
            </a:ext>
          </a:extLst>
        </xdr:cNvPr>
        <xdr:cNvSpPr/>
      </xdr:nvSpPr>
      <xdr:spPr>
        <a:xfrm>
          <a:off x="3746500" y="173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112776</xdr:rowOff>
    </xdr:from>
    <xdr:to>
      <xdr:col>24</xdr:col>
      <xdr:colOff>63500</xdr:colOff>
      <xdr:row>102</xdr:row>
      <xdr:rowOff>101346</xdr:rowOff>
    </xdr:to>
    <xdr:cxnSp macro="">
      <xdr:nvCxnSpPr>
        <xdr:cNvPr id="320" name="直線コネクタ 319">
          <a:extLst>
            <a:ext uri="{FF2B5EF4-FFF2-40B4-BE49-F238E27FC236}">
              <a16:creationId xmlns:a16="http://schemas.microsoft.com/office/drawing/2014/main" id="{3399FB90-D9FF-435E-A3FF-AF7C7960B3EF}"/>
            </a:ext>
          </a:extLst>
        </xdr:cNvPr>
        <xdr:cNvCxnSpPr/>
      </xdr:nvCxnSpPr>
      <xdr:spPr>
        <a:xfrm>
          <a:off x="3797300" y="1742922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321" name="楕円 320">
          <a:extLst>
            <a:ext uri="{FF2B5EF4-FFF2-40B4-BE49-F238E27FC236}">
              <a16:creationId xmlns:a16="http://schemas.microsoft.com/office/drawing/2014/main" id="{D4774E18-E1DB-414A-90F9-D48CBC6E2982}"/>
            </a:ext>
          </a:extLst>
        </xdr:cNvPr>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101</xdr:row>
      <xdr:rowOff>112776</xdr:rowOff>
    </xdr:to>
    <xdr:cxnSp macro="">
      <xdr:nvCxnSpPr>
        <xdr:cNvPr id="322" name="直線コネクタ 321">
          <a:extLst>
            <a:ext uri="{FF2B5EF4-FFF2-40B4-BE49-F238E27FC236}">
              <a16:creationId xmlns:a16="http://schemas.microsoft.com/office/drawing/2014/main" id="{BFCFC7DA-18AE-4E12-9FD7-A059E252DB67}"/>
            </a:ext>
          </a:extLst>
        </xdr:cNvPr>
        <xdr:cNvCxnSpPr/>
      </xdr:nvCxnSpPr>
      <xdr:spPr>
        <a:xfrm>
          <a:off x="2908300" y="1726692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68835</xdr:rowOff>
    </xdr:from>
    <xdr:to>
      <xdr:col>10</xdr:col>
      <xdr:colOff>165100</xdr:colOff>
      <xdr:row>104</xdr:row>
      <xdr:rowOff>170435</xdr:rowOff>
    </xdr:to>
    <xdr:sp macro="" textlink="">
      <xdr:nvSpPr>
        <xdr:cNvPr id="323" name="楕円 322">
          <a:extLst>
            <a:ext uri="{FF2B5EF4-FFF2-40B4-BE49-F238E27FC236}">
              <a16:creationId xmlns:a16="http://schemas.microsoft.com/office/drawing/2014/main" id="{8DCD488B-5952-4E78-8186-E4035669C867}"/>
            </a:ext>
          </a:extLst>
        </xdr:cNvPr>
        <xdr:cNvSpPr/>
      </xdr:nvSpPr>
      <xdr:spPr>
        <a:xfrm>
          <a:off x="1968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104</xdr:row>
      <xdr:rowOff>119635</xdr:rowOff>
    </xdr:to>
    <xdr:cxnSp macro="">
      <xdr:nvCxnSpPr>
        <xdr:cNvPr id="324" name="直線コネクタ 323">
          <a:extLst>
            <a:ext uri="{FF2B5EF4-FFF2-40B4-BE49-F238E27FC236}">
              <a16:creationId xmlns:a16="http://schemas.microsoft.com/office/drawing/2014/main" id="{0501F1FE-9A06-400D-9FC2-17D5B7C0704C}"/>
            </a:ext>
          </a:extLst>
        </xdr:cNvPr>
        <xdr:cNvCxnSpPr/>
      </xdr:nvCxnSpPr>
      <xdr:spPr>
        <a:xfrm flipV="1">
          <a:off x="2019300" y="17266920"/>
          <a:ext cx="889000" cy="6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24401</xdr:rowOff>
    </xdr:from>
    <xdr:ext cx="405111" cy="259045"/>
    <xdr:sp macro="" textlink="">
      <xdr:nvSpPr>
        <xdr:cNvPr id="325" name="n_1aveValue【市民会館】&#10;有形固定資産減価償却率">
          <a:extLst>
            <a:ext uri="{FF2B5EF4-FFF2-40B4-BE49-F238E27FC236}">
              <a16:creationId xmlns:a16="http://schemas.microsoft.com/office/drawing/2014/main" id="{79DA30F5-BE31-45FD-AFB8-035991D54AEC}"/>
            </a:ext>
          </a:extLst>
        </xdr:cNvPr>
        <xdr:cNvSpPr txBox="1"/>
      </xdr:nvSpPr>
      <xdr:spPr>
        <a:xfrm>
          <a:off x="3582044" y="1802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166133</xdr:rowOff>
    </xdr:from>
    <xdr:ext cx="405111" cy="259045"/>
    <xdr:sp macro="" textlink="">
      <xdr:nvSpPr>
        <xdr:cNvPr id="326" name="n_2aveValue【市民会館】&#10;有形固定資産減価償却率">
          <a:extLst>
            <a:ext uri="{FF2B5EF4-FFF2-40B4-BE49-F238E27FC236}">
              <a16:creationId xmlns:a16="http://schemas.microsoft.com/office/drawing/2014/main" id="{AF4BB971-82EF-4D9F-84BA-86403E38CDAB}"/>
            </a:ext>
          </a:extLst>
        </xdr:cNvPr>
        <xdr:cNvSpPr txBox="1"/>
      </xdr:nvSpPr>
      <xdr:spPr>
        <a:xfrm>
          <a:off x="2705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141240</xdr:rowOff>
    </xdr:from>
    <xdr:ext cx="405111" cy="259045"/>
    <xdr:sp macro="" textlink="">
      <xdr:nvSpPr>
        <xdr:cNvPr id="327" name="n_3aveValue【市民会館】&#10;有形固定資産減価償却率">
          <a:extLst>
            <a:ext uri="{FF2B5EF4-FFF2-40B4-BE49-F238E27FC236}">
              <a16:creationId xmlns:a16="http://schemas.microsoft.com/office/drawing/2014/main" id="{EAD0E2C8-C1C7-482A-A861-3DA00100898F}"/>
            </a:ext>
          </a:extLst>
        </xdr:cNvPr>
        <xdr:cNvSpPr txBox="1"/>
      </xdr:nvSpPr>
      <xdr:spPr>
        <a:xfrm>
          <a:off x="1816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145814</xdr:rowOff>
    </xdr:from>
    <xdr:ext cx="405111" cy="259045"/>
    <xdr:sp macro="" textlink="">
      <xdr:nvSpPr>
        <xdr:cNvPr id="328" name="n_4aveValue【市民会館】&#10;有形固定資産減価償却率">
          <a:extLst>
            <a:ext uri="{FF2B5EF4-FFF2-40B4-BE49-F238E27FC236}">
              <a16:creationId xmlns:a16="http://schemas.microsoft.com/office/drawing/2014/main" id="{31BE50BA-8C57-445F-92B2-E3773026F1A0}"/>
            </a:ext>
          </a:extLst>
        </xdr:cNvPr>
        <xdr:cNvSpPr txBox="1"/>
      </xdr:nvSpPr>
      <xdr:spPr>
        <a:xfrm>
          <a:off x="927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8653</xdr:rowOff>
    </xdr:from>
    <xdr:ext cx="405111" cy="259045"/>
    <xdr:sp macro="" textlink="">
      <xdr:nvSpPr>
        <xdr:cNvPr id="329" name="n_1mainValue【市民会館】&#10;有形固定資産減価償却率">
          <a:extLst>
            <a:ext uri="{FF2B5EF4-FFF2-40B4-BE49-F238E27FC236}">
              <a16:creationId xmlns:a16="http://schemas.microsoft.com/office/drawing/2014/main" id="{5FA754F5-D206-41B4-89C0-C32DA7A49568}"/>
            </a:ext>
          </a:extLst>
        </xdr:cNvPr>
        <xdr:cNvSpPr txBox="1"/>
      </xdr:nvSpPr>
      <xdr:spPr>
        <a:xfrm>
          <a:off x="3582044" y="1715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330" name="n_2mainValue【市民会館】&#10;有形固定資産減価償却率">
          <a:extLst>
            <a:ext uri="{FF2B5EF4-FFF2-40B4-BE49-F238E27FC236}">
              <a16:creationId xmlns:a16="http://schemas.microsoft.com/office/drawing/2014/main" id="{8ABC7783-3227-4D32-AF9A-248C3C066192}"/>
            </a:ext>
          </a:extLst>
        </xdr:cNvPr>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161562</xdr:rowOff>
    </xdr:from>
    <xdr:ext cx="405111" cy="259045"/>
    <xdr:sp macro="" textlink="">
      <xdr:nvSpPr>
        <xdr:cNvPr id="331" name="n_3mainValue【市民会館】&#10;有形固定資産減価償却率">
          <a:extLst>
            <a:ext uri="{FF2B5EF4-FFF2-40B4-BE49-F238E27FC236}">
              <a16:creationId xmlns:a16="http://schemas.microsoft.com/office/drawing/2014/main" id="{1149EA92-F23C-4D8C-B0D8-5855DA7F354E}"/>
            </a:ext>
          </a:extLst>
        </xdr:cNvPr>
        <xdr:cNvSpPr txBox="1"/>
      </xdr:nvSpPr>
      <xdr:spPr>
        <a:xfrm>
          <a:off x="1816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D954998B-2AD1-4252-A655-749FB87B76A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1657CCF4-CAB8-4F67-9221-2A3A424BE0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4509FA6B-7C26-4C7A-9AE3-B4D3AD0118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A6B1EB16-B9F5-474C-8606-2025D3CEF6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A9BD49BF-7571-47F1-8D9F-9F28924206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1C526595-1BDF-44EB-9B84-755C2E62564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DF215CAB-F005-479F-980C-3C3367DDA0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831AA294-D847-4ACD-A85C-EB81D5CDF33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B5E549EA-96BE-4D99-ADF4-FD8F20432B9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C01C2076-F0BA-4A78-9915-1544FF0D90A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21D1E3D2-6308-4691-9A74-C3E9F97FF29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872A7035-1D57-4DF9-8D42-2249A76CCA6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1F05EDD8-FF4F-45F2-ABF4-A5437ED7101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AD807823-B7BC-436A-8AE2-1DAC3C60756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75CD8CD3-5E8C-4F09-8566-0C91A4CA9FC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A0F507BE-6242-4BD1-8EC4-ABEFE016A7B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2D3995C2-71D7-4659-831C-4204ABDEB7BC}"/>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31C58CFC-CF30-4C59-9F34-020B3764DC5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187ECD39-298C-4C82-93B1-5E93176194C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05525FE9-9CE0-46B3-9E73-FC9FD378BE88}"/>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F1664B3A-AED4-4C05-8DF5-250467E5E81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F5936171-F9AD-4FF8-A5F5-FC737DEE604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E8425811-1688-4A4C-9A24-126A30E1729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19050</xdr:rowOff>
    </xdr:to>
    <xdr:cxnSp macro="">
      <xdr:nvCxnSpPr>
        <xdr:cNvPr id="355" name="直線コネクタ 354">
          <a:extLst>
            <a:ext uri="{FF2B5EF4-FFF2-40B4-BE49-F238E27FC236}">
              <a16:creationId xmlns:a16="http://schemas.microsoft.com/office/drawing/2014/main" id="{43B22279-6E7A-4FE8-8025-580077DADD1F}"/>
            </a:ext>
          </a:extLst>
        </xdr:cNvPr>
        <xdr:cNvCxnSpPr/>
      </xdr:nvCxnSpPr>
      <xdr:spPr>
        <a:xfrm flipV="1">
          <a:off x="10476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56" name="【市民会館】&#10;一人当たり面積最小値テキスト">
          <a:extLst>
            <a:ext uri="{FF2B5EF4-FFF2-40B4-BE49-F238E27FC236}">
              <a16:creationId xmlns:a16="http://schemas.microsoft.com/office/drawing/2014/main" id="{587222E5-1ED4-407B-8D4A-1D177F08190D}"/>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57" name="直線コネクタ 356">
          <a:extLst>
            <a:ext uri="{FF2B5EF4-FFF2-40B4-BE49-F238E27FC236}">
              <a16:creationId xmlns:a16="http://schemas.microsoft.com/office/drawing/2014/main" id="{3DBB97F5-41C7-4804-A87E-857631C07A45}"/>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358" name="【市民会館】&#10;一人当たり面積最大値テキスト">
          <a:extLst>
            <a:ext uri="{FF2B5EF4-FFF2-40B4-BE49-F238E27FC236}">
              <a16:creationId xmlns:a16="http://schemas.microsoft.com/office/drawing/2014/main" id="{12F145EE-215A-48DF-9E39-3519FFEA90B8}"/>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359" name="直線コネクタ 358">
          <a:extLst>
            <a:ext uri="{FF2B5EF4-FFF2-40B4-BE49-F238E27FC236}">
              <a16:creationId xmlns:a16="http://schemas.microsoft.com/office/drawing/2014/main" id="{E9024D39-90A9-4DE6-B147-BFE324DA07DC}"/>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121938</xdr:rowOff>
    </xdr:from>
    <xdr:ext cx="469744" cy="259045"/>
    <xdr:sp macro="" textlink="">
      <xdr:nvSpPr>
        <xdr:cNvPr id="360" name="【市民会館】&#10;一人当たり面積平均値テキスト">
          <a:extLst>
            <a:ext uri="{FF2B5EF4-FFF2-40B4-BE49-F238E27FC236}">
              <a16:creationId xmlns:a16="http://schemas.microsoft.com/office/drawing/2014/main" id="{5E7AF25D-8D99-42A2-89FB-FF0996C24A22}"/>
            </a:ext>
          </a:extLst>
        </xdr:cNvPr>
        <xdr:cNvSpPr txBox="1"/>
      </xdr:nvSpPr>
      <xdr:spPr>
        <a:xfrm>
          <a:off x="105156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143511</xdr:rowOff>
    </xdr:from>
    <xdr:to>
      <xdr:col>55</xdr:col>
      <xdr:colOff>50800</xdr:colOff>
      <xdr:row>105</xdr:row>
      <xdr:rowOff>73661</xdr:rowOff>
    </xdr:to>
    <xdr:sp macro="" textlink="">
      <xdr:nvSpPr>
        <xdr:cNvPr id="361" name="フローチャート: 判断 360">
          <a:extLst>
            <a:ext uri="{FF2B5EF4-FFF2-40B4-BE49-F238E27FC236}">
              <a16:creationId xmlns:a16="http://schemas.microsoft.com/office/drawing/2014/main" id="{1A897198-991A-46FF-AA82-245B535A86DD}"/>
            </a:ext>
          </a:extLst>
        </xdr:cNvPr>
        <xdr:cNvSpPr/>
      </xdr:nvSpPr>
      <xdr:spPr>
        <a:xfrm>
          <a:off x="10426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362" name="フローチャート: 判断 361">
          <a:extLst>
            <a:ext uri="{FF2B5EF4-FFF2-40B4-BE49-F238E27FC236}">
              <a16:creationId xmlns:a16="http://schemas.microsoft.com/office/drawing/2014/main" id="{05B4A04A-2552-414C-B16C-6D36DBD69DEE}"/>
            </a:ext>
          </a:extLst>
        </xdr:cNvPr>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363" name="フローチャート: 判断 362">
          <a:extLst>
            <a:ext uri="{FF2B5EF4-FFF2-40B4-BE49-F238E27FC236}">
              <a16:creationId xmlns:a16="http://schemas.microsoft.com/office/drawing/2014/main" id="{2661A3C9-89A8-4339-A3AB-0E39BDB67DA9}"/>
            </a:ext>
          </a:extLst>
        </xdr:cNvPr>
        <xdr:cNvSpPr/>
      </xdr:nvSpPr>
      <xdr:spPr>
        <a:xfrm>
          <a:off x="8699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124461</xdr:rowOff>
    </xdr:from>
    <xdr:to>
      <xdr:col>41</xdr:col>
      <xdr:colOff>101600</xdr:colOff>
      <xdr:row>105</xdr:row>
      <xdr:rowOff>54611</xdr:rowOff>
    </xdr:to>
    <xdr:sp macro="" textlink="">
      <xdr:nvSpPr>
        <xdr:cNvPr id="364" name="フローチャート: 判断 363">
          <a:extLst>
            <a:ext uri="{FF2B5EF4-FFF2-40B4-BE49-F238E27FC236}">
              <a16:creationId xmlns:a16="http://schemas.microsoft.com/office/drawing/2014/main" id="{D4B2762D-F94D-4B5A-8951-D6FFD4725571}"/>
            </a:ext>
          </a:extLst>
        </xdr:cNvPr>
        <xdr:cNvSpPr/>
      </xdr:nvSpPr>
      <xdr:spPr>
        <a:xfrm>
          <a:off x="781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139700</xdr:rowOff>
    </xdr:from>
    <xdr:to>
      <xdr:col>36</xdr:col>
      <xdr:colOff>165100</xdr:colOff>
      <xdr:row>105</xdr:row>
      <xdr:rowOff>69850</xdr:rowOff>
    </xdr:to>
    <xdr:sp macro="" textlink="">
      <xdr:nvSpPr>
        <xdr:cNvPr id="365" name="フローチャート: 判断 364">
          <a:extLst>
            <a:ext uri="{FF2B5EF4-FFF2-40B4-BE49-F238E27FC236}">
              <a16:creationId xmlns:a16="http://schemas.microsoft.com/office/drawing/2014/main" id="{BD8D06EA-C0A5-4CD6-B80E-28B7D90B77C6}"/>
            </a:ext>
          </a:extLst>
        </xdr:cNvPr>
        <xdr:cNvSpPr/>
      </xdr:nvSpPr>
      <xdr:spPr>
        <a:xfrm>
          <a:off x="6921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6311B6A0-76C8-49A7-8B28-4AD1BA3293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DDEB96BB-8D40-4542-99DA-E839878DE5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8D34E71E-6C8A-4551-9263-B1A0635DBB4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2030FF0A-B2A9-4063-AD2A-E2EC6A69108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EE4C3D2A-38CC-45B9-90E8-32ED3381774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120650</xdr:rowOff>
    </xdr:from>
    <xdr:to>
      <xdr:col>41</xdr:col>
      <xdr:colOff>101600</xdr:colOff>
      <xdr:row>106</xdr:row>
      <xdr:rowOff>50800</xdr:rowOff>
    </xdr:to>
    <xdr:sp macro="" textlink="">
      <xdr:nvSpPr>
        <xdr:cNvPr id="371" name="楕円 370">
          <a:extLst>
            <a:ext uri="{FF2B5EF4-FFF2-40B4-BE49-F238E27FC236}">
              <a16:creationId xmlns:a16="http://schemas.microsoft.com/office/drawing/2014/main" id="{AB3DB593-FE47-4927-8677-D0632F3DB64F}"/>
            </a:ext>
          </a:extLst>
        </xdr:cNvPr>
        <xdr:cNvSpPr/>
      </xdr:nvSpPr>
      <xdr:spPr>
        <a:xfrm>
          <a:off x="7810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82566</xdr:rowOff>
    </xdr:from>
    <xdr:ext cx="469744" cy="259045"/>
    <xdr:sp macro="" textlink="">
      <xdr:nvSpPr>
        <xdr:cNvPr id="372" name="n_1aveValue【市民会館】&#10;一人当たり面積">
          <a:extLst>
            <a:ext uri="{FF2B5EF4-FFF2-40B4-BE49-F238E27FC236}">
              <a16:creationId xmlns:a16="http://schemas.microsoft.com/office/drawing/2014/main" id="{B0E85295-6384-445A-9D42-7BA4ED30C860}"/>
            </a:ext>
          </a:extLst>
        </xdr:cNvPr>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373" name="n_2aveValue【市民会館】&#10;一人当たり面積">
          <a:extLst>
            <a:ext uri="{FF2B5EF4-FFF2-40B4-BE49-F238E27FC236}">
              <a16:creationId xmlns:a16="http://schemas.microsoft.com/office/drawing/2014/main" id="{1D6B0FA2-7648-42E0-BF53-CA3ADDB67BAA}"/>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71138</xdr:rowOff>
    </xdr:from>
    <xdr:ext cx="469744" cy="259045"/>
    <xdr:sp macro="" textlink="">
      <xdr:nvSpPr>
        <xdr:cNvPr id="374" name="n_3aveValue【市民会館】&#10;一人当たり面積">
          <a:extLst>
            <a:ext uri="{FF2B5EF4-FFF2-40B4-BE49-F238E27FC236}">
              <a16:creationId xmlns:a16="http://schemas.microsoft.com/office/drawing/2014/main" id="{F5727E1E-6E9B-4F9E-9F97-66F74865A8F5}"/>
            </a:ext>
          </a:extLst>
        </xdr:cNvPr>
        <xdr:cNvSpPr txBox="1"/>
      </xdr:nvSpPr>
      <xdr:spPr>
        <a:xfrm>
          <a:off x="7626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86377</xdr:rowOff>
    </xdr:from>
    <xdr:ext cx="469744" cy="259045"/>
    <xdr:sp macro="" textlink="">
      <xdr:nvSpPr>
        <xdr:cNvPr id="375" name="n_4aveValue【市民会館】&#10;一人当たり面積">
          <a:extLst>
            <a:ext uri="{FF2B5EF4-FFF2-40B4-BE49-F238E27FC236}">
              <a16:creationId xmlns:a16="http://schemas.microsoft.com/office/drawing/2014/main" id="{8D0479A3-9AC6-4399-A250-2C4AF1E3169B}"/>
            </a:ext>
          </a:extLst>
        </xdr:cNvPr>
        <xdr:cNvSpPr txBox="1"/>
      </xdr:nvSpPr>
      <xdr:spPr>
        <a:xfrm>
          <a:off x="6737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41927</xdr:rowOff>
    </xdr:from>
    <xdr:ext cx="469744" cy="259045"/>
    <xdr:sp macro="" textlink="">
      <xdr:nvSpPr>
        <xdr:cNvPr id="376" name="n_3mainValue【市民会館】&#10;一人当たり面積">
          <a:extLst>
            <a:ext uri="{FF2B5EF4-FFF2-40B4-BE49-F238E27FC236}">
              <a16:creationId xmlns:a16="http://schemas.microsoft.com/office/drawing/2014/main" id="{CCB2B42F-9BB7-4B60-9D5C-F1BF082AF3A9}"/>
            </a:ext>
          </a:extLst>
        </xdr:cNvPr>
        <xdr:cNvSpPr txBox="1"/>
      </xdr:nvSpPr>
      <xdr:spPr>
        <a:xfrm>
          <a:off x="7626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EAD7A79A-7127-4759-AF60-A88AD09F264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0584C970-851B-4CBE-A2D5-84F51F0397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6BD4BAEA-A207-4948-BC94-088E6FC1BEF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8C7BA99E-A5D5-45BE-A27C-2C2EFBD1D0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85059165-B464-42DC-8D62-FE65D9D241F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D7C83FF6-0B16-4817-A081-042BED653F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46B58FBD-5FF3-4F81-BA48-DC8ADBD7400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2AFE6620-8911-4BA3-8849-104D26AB72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E6C11468-B9C5-4BF9-80FF-355531BA1A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54AB0AA4-33B8-40DB-8FB4-61F016625A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0B31FAED-1507-47B2-942A-B61379880B5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38276766-5566-49DB-9F42-8D9B667E917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62C728AD-9261-4876-973A-D6404BBD7FA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82207BB8-F876-4B15-A3BC-E37859E2DD0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8B697566-C89D-456D-A20D-9D8F1679761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40B8BB91-830A-42E1-8E9B-1A1103D46D6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67039652-56CE-47E8-A1E5-0A806D87590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C859344D-D981-45BF-8AFF-A229A1C0525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4E56E2F6-1C84-4F9A-A49C-C2E2CD02ED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457E272C-561B-4518-BCE0-DA5D2F2F4DC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7" name="テキスト ボックス 396">
          <a:extLst>
            <a:ext uri="{FF2B5EF4-FFF2-40B4-BE49-F238E27FC236}">
              <a16:creationId xmlns:a16="http://schemas.microsoft.com/office/drawing/2014/main" id="{11734CD7-B7C6-4791-9BDA-263488D5EBE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9A040E80-1445-4D89-A1EE-5A0F49712EA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a:extLst>
            <a:ext uri="{FF2B5EF4-FFF2-40B4-BE49-F238E27FC236}">
              <a16:creationId xmlns:a16="http://schemas.microsoft.com/office/drawing/2014/main" id="{37A2ED34-C41B-4EF7-967B-928F809D494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a:extLst>
            <a:ext uri="{FF2B5EF4-FFF2-40B4-BE49-F238E27FC236}">
              <a16:creationId xmlns:a16="http://schemas.microsoft.com/office/drawing/2014/main" id="{5B82EC46-C37A-466A-8DD5-E2B2AE9CED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401" name="直線コネクタ 400">
          <a:extLst>
            <a:ext uri="{FF2B5EF4-FFF2-40B4-BE49-F238E27FC236}">
              <a16:creationId xmlns:a16="http://schemas.microsoft.com/office/drawing/2014/main" id="{88044830-D85C-4D6C-AB94-7DAECC644398}"/>
            </a:ext>
          </a:extLst>
        </xdr:cNvPr>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02" name="【一般廃棄物処理施設】&#10;有形固定資産減価償却率最小値テキスト">
          <a:extLst>
            <a:ext uri="{FF2B5EF4-FFF2-40B4-BE49-F238E27FC236}">
              <a16:creationId xmlns:a16="http://schemas.microsoft.com/office/drawing/2014/main" id="{553A2164-12AF-4E55-9582-0A051CA3207F}"/>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03" name="直線コネクタ 402">
          <a:extLst>
            <a:ext uri="{FF2B5EF4-FFF2-40B4-BE49-F238E27FC236}">
              <a16:creationId xmlns:a16="http://schemas.microsoft.com/office/drawing/2014/main" id="{55963570-B5F5-47FD-88A1-07C6EEB169CE}"/>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04" name="【一般廃棄物処理施設】&#10;有形固定資産減価償却率最大値テキスト">
          <a:extLst>
            <a:ext uri="{FF2B5EF4-FFF2-40B4-BE49-F238E27FC236}">
              <a16:creationId xmlns:a16="http://schemas.microsoft.com/office/drawing/2014/main" id="{85D9E884-00ED-4223-A526-A1EFBB6A9E23}"/>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5" name="直線コネクタ 404">
          <a:extLst>
            <a:ext uri="{FF2B5EF4-FFF2-40B4-BE49-F238E27FC236}">
              <a16:creationId xmlns:a16="http://schemas.microsoft.com/office/drawing/2014/main" id="{BB6E76FC-BE83-47F6-ACA9-C308F16F4768}"/>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406" name="【一般廃棄物処理施設】&#10;有形固定資産減価償却率平均値テキスト">
          <a:extLst>
            <a:ext uri="{FF2B5EF4-FFF2-40B4-BE49-F238E27FC236}">
              <a16:creationId xmlns:a16="http://schemas.microsoft.com/office/drawing/2014/main" id="{227423BA-28DB-4EEB-926E-97E5938075C2}"/>
            </a:ext>
          </a:extLst>
        </xdr:cNvPr>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07" name="フローチャート: 判断 406">
          <a:extLst>
            <a:ext uri="{FF2B5EF4-FFF2-40B4-BE49-F238E27FC236}">
              <a16:creationId xmlns:a16="http://schemas.microsoft.com/office/drawing/2014/main" id="{0BBE6288-345E-4E98-9F37-EA42EACDA377}"/>
            </a:ext>
          </a:extLst>
        </xdr:cNvPr>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408" name="フローチャート: 判断 407">
          <a:extLst>
            <a:ext uri="{FF2B5EF4-FFF2-40B4-BE49-F238E27FC236}">
              <a16:creationId xmlns:a16="http://schemas.microsoft.com/office/drawing/2014/main" id="{2BAE28DF-3EE9-49C6-956D-CDA24A7E5004}"/>
            </a:ext>
          </a:extLst>
        </xdr:cNvPr>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409" name="フローチャート: 判断 408">
          <a:extLst>
            <a:ext uri="{FF2B5EF4-FFF2-40B4-BE49-F238E27FC236}">
              <a16:creationId xmlns:a16="http://schemas.microsoft.com/office/drawing/2014/main" id="{752B9819-97B8-43E1-8D80-2970268EAE49}"/>
            </a:ext>
          </a:extLst>
        </xdr:cNvPr>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10" name="フローチャート: 判断 409">
          <a:extLst>
            <a:ext uri="{FF2B5EF4-FFF2-40B4-BE49-F238E27FC236}">
              <a16:creationId xmlns:a16="http://schemas.microsoft.com/office/drawing/2014/main" id="{CBDC3CD3-B71E-402C-87A9-32C87622AB2B}"/>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11" name="フローチャート: 判断 410">
          <a:extLst>
            <a:ext uri="{FF2B5EF4-FFF2-40B4-BE49-F238E27FC236}">
              <a16:creationId xmlns:a16="http://schemas.microsoft.com/office/drawing/2014/main" id="{6CB9C217-AB70-4D6A-81E4-5134473B14B2}"/>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8F656895-822A-42BB-836A-3C9BA4262E5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8DE0EEB5-A332-446E-B16A-66D12CC7005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32BE0B20-75B1-4494-BF06-B4818B778B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D1573EA6-0E78-4B1F-A848-5E01C6A0D9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CBF3C372-7C35-40F0-B6EB-EAF2BFC98D3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17" name="楕円 416">
          <a:extLst>
            <a:ext uri="{FF2B5EF4-FFF2-40B4-BE49-F238E27FC236}">
              <a16:creationId xmlns:a16="http://schemas.microsoft.com/office/drawing/2014/main" id="{4179CF63-473F-47C2-A4D2-27922861F4A6}"/>
            </a:ext>
          </a:extLst>
        </xdr:cNvPr>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18" name="【一般廃棄物処理施設】&#10;有形固定資産減価償却率該当値テキスト">
          <a:extLst>
            <a:ext uri="{FF2B5EF4-FFF2-40B4-BE49-F238E27FC236}">
              <a16:creationId xmlns:a16="http://schemas.microsoft.com/office/drawing/2014/main" id="{4A487F4A-745D-4BF2-A00B-BC274F02805D}"/>
            </a:ext>
          </a:extLst>
        </xdr:cNvPr>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113030</xdr:rowOff>
    </xdr:from>
    <xdr:to>
      <xdr:col>72</xdr:col>
      <xdr:colOff>38100</xdr:colOff>
      <xdr:row>34</xdr:row>
      <xdr:rowOff>43180</xdr:rowOff>
    </xdr:to>
    <xdr:sp macro="" textlink="">
      <xdr:nvSpPr>
        <xdr:cNvPr id="419" name="楕円 418">
          <a:extLst>
            <a:ext uri="{FF2B5EF4-FFF2-40B4-BE49-F238E27FC236}">
              <a16:creationId xmlns:a16="http://schemas.microsoft.com/office/drawing/2014/main" id="{90A372A5-7038-49EF-8F5E-722B52B52B6A}"/>
            </a:ext>
          </a:extLst>
        </xdr:cNvPr>
        <xdr:cNvSpPr/>
      </xdr:nvSpPr>
      <xdr:spPr>
        <a:xfrm>
          <a:off x="13652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34942</xdr:rowOff>
    </xdr:from>
    <xdr:ext cx="405111" cy="259045"/>
    <xdr:sp macro="" textlink="">
      <xdr:nvSpPr>
        <xdr:cNvPr id="420" name="n_1aveValue【一般廃棄物処理施設】&#10;有形固定資産減価償却率">
          <a:extLst>
            <a:ext uri="{FF2B5EF4-FFF2-40B4-BE49-F238E27FC236}">
              <a16:creationId xmlns:a16="http://schemas.microsoft.com/office/drawing/2014/main" id="{A4378F67-624C-43FD-9B64-F1A6D4FE9B54}"/>
            </a:ext>
          </a:extLst>
        </xdr:cNvPr>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id="{17E1AC74-4B92-4475-BACA-4D754C497188}"/>
            </a:ext>
          </a:extLst>
        </xdr:cNvPr>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22" name="n_3aveValue【一般廃棄物処理施設】&#10;有形固定資産減価償却率">
          <a:extLst>
            <a:ext uri="{FF2B5EF4-FFF2-40B4-BE49-F238E27FC236}">
              <a16:creationId xmlns:a16="http://schemas.microsoft.com/office/drawing/2014/main" id="{99BE334F-A96B-4DFA-97AC-88EF674F111F}"/>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23" name="n_4aveValue【一般廃棄物処理施設】&#10;有形固定資産減価償却率">
          <a:extLst>
            <a:ext uri="{FF2B5EF4-FFF2-40B4-BE49-F238E27FC236}">
              <a16:creationId xmlns:a16="http://schemas.microsoft.com/office/drawing/2014/main" id="{5B87EFC8-CD34-4C07-9443-567C5E838EDD}"/>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59707</xdr:rowOff>
    </xdr:from>
    <xdr:ext cx="405111" cy="259045"/>
    <xdr:sp macro="" textlink="">
      <xdr:nvSpPr>
        <xdr:cNvPr id="424" name="n_3mainValue【一般廃棄物処理施設】&#10;有形固定資産減価償却率">
          <a:extLst>
            <a:ext uri="{FF2B5EF4-FFF2-40B4-BE49-F238E27FC236}">
              <a16:creationId xmlns:a16="http://schemas.microsoft.com/office/drawing/2014/main" id="{2AE98011-6B49-40D8-85AA-88D4197FEA21}"/>
            </a:ext>
          </a:extLst>
        </xdr:cNvPr>
        <xdr:cNvSpPr txBox="1"/>
      </xdr:nvSpPr>
      <xdr:spPr>
        <a:xfrm>
          <a:off x="135007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83837841-03B6-4EFC-A429-29881BC60A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8783ACEC-98A7-4065-8A1F-FCABE19D33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18E8F429-3A50-4FC2-9227-C774206399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05EA46E8-AAA5-43E6-ABC9-81FA1C329BE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D8DCCDCD-6423-4564-8970-1AFC1B4953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80F53BE6-407F-4573-A981-40CB356C8F2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4D111749-3CDF-4D7B-BF2D-FBC55F0BB3D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C77676D4-29C1-46E7-B4E6-79B839C701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040CE7A6-DA13-461D-B1CE-AAF14449E3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1680C94D-F663-4900-AFAC-5E515A5637D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8175C67C-E4F4-4A28-A84E-DFDFBD667A7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6" name="テキスト ボックス 435">
          <a:extLst>
            <a:ext uri="{FF2B5EF4-FFF2-40B4-BE49-F238E27FC236}">
              <a16:creationId xmlns:a16="http://schemas.microsoft.com/office/drawing/2014/main" id="{7A3FB522-79B4-44C1-9E1A-C105CD81991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1E643E55-F582-444D-B3D0-CA2C38A6360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8" name="テキスト ボックス 437">
          <a:extLst>
            <a:ext uri="{FF2B5EF4-FFF2-40B4-BE49-F238E27FC236}">
              <a16:creationId xmlns:a16="http://schemas.microsoft.com/office/drawing/2014/main" id="{5E123D90-69B3-4EA5-94AC-9AC982ABFF9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F8659089-255A-42C4-95A7-B4B62BF9963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0" name="テキスト ボックス 439">
          <a:extLst>
            <a:ext uri="{FF2B5EF4-FFF2-40B4-BE49-F238E27FC236}">
              <a16:creationId xmlns:a16="http://schemas.microsoft.com/office/drawing/2014/main" id="{E789A7DC-4A99-4CAD-90BF-B98DB5CFF38A}"/>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61891C41-F75C-439B-966A-A70BEE54A07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2" name="テキスト ボックス 441">
          <a:extLst>
            <a:ext uri="{FF2B5EF4-FFF2-40B4-BE49-F238E27FC236}">
              <a16:creationId xmlns:a16="http://schemas.microsoft.com/office/drawing/2014/main" id="{A3E06C6D-BAF4-45A5-8553-7304C9511C52}"/>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BF4ED443-4668-4D55-BD18-96681AF4A4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4" name="テキスト ボックス 443">
          <a:extLst>
            <a:ext uri="{FF2B5EF4-FFF2-40B4-BE49-F238E27FC236}">
              <a16:creationId xmlns:a16="http://schemas.microsoft.com/office/drawing/2014/main" id="{85C45F9F-3CC2-4640-8C57-78D216BACC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一般廃棄物処理施設】&#10;一人当たり有形固定資産（償却資産）額グラフ枠">
          <a:extLst>
            <a:ext uri="{FF2B5EF4-FFF2-40B4-BE49-F238E27FC236}">
              <a16:creationId xmlns:a16="http://schemas.microsoft.com/office/drawing/2014/main" id="{9B3ADC3A-278E-411C-B5D6-01EE2C3AE28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446" name="直線コネクタ 445">
          <a:extLst>
            <a:ext uri="{FF2B5EF4-FFF2-40B4-BE49-F238E27FC236}">
              <a16:creationId xmlns:a16="http://schemas.microsoft.com/office/drawing/2014/main" id="{8B4314F1-97B0-4668-AD68-32BA5680CE46}"/>
            </a:ext>
          </a:extLst>
        </xdr:cNvPr>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447" name="【一般廃棄物処理施設】&#10;一人当たり有形固定資産（償却資産）額最小値テキスト">
          <a:extLst>
            <a:ext uri="{FF2B5EF4-FFF2-40B4-BE49-F238E27FC236}">
              <a16:creationId xmlns:a16="http://schemas.microsoft.com/office/drawing/2014/main" id="{F02B327F-9BCA-49B3-B1E5-F5375B60E30E}"/>
            </a:ext>
          </a:extLst>
        </xdr:cNvPr>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448" name="直線コネクタ 447">
          <a:extLst>
            <a:ext uri="{FF2B5EF4-FFF2-40B4-BE49-F238E27FC236}">
              <a16:creationId xmlns:a16="http://schemas.microsoft.com/office/drawing/2014/main" id="{F5C90443-9FA5-4939-8731-D325F83D8463}"/>
            </a:ext>
          </a:extLst>
        </xdr:cNvPr>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449" name="【一般廃棄物処理施設】&#10;一人当たり有形固定資産（償却資産）額最大値テキスト">
          <a:extLst>
            <a:ext uri="{FF2B5EF4-FFF2-40B4-BE49-F238E27FC236}">
              <a16:creationId xmlns:a16="http://schemas.microsoft.com/office/drawing/2014/main" id="{26E7BA56-6CCE-4983-A65A-4C1D1416D885}"/>
            </a:ext>
          </a:extLst>
        </xdr:cNvPr>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450" name="直線コネクタ 449">
          <a:extLst>
            <a:ext uri="{FF2B5EF4-FFF2-40B4-BE49-F238E27FC236}">
              <a16:creationId xmlns:a16="http://schemas.microsoft.com/office/drawing/2014/main" id="{C7A463CA-E861-4F86-930B-981484B11149}"/>
            </a:ext>
          </a:extLst>
        </xdr:cNvPr>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451" name="【一般廃棄物処理施設】&#10;一人当たり有形固定資産（償却資産）額平均値テキスト">
          <a:extLst>
            <a:ext uri="{FF2B5EF4-FFF2-40B4-BE49-F238E27FC236}">
              <a16:creationId xmlns:a16="http://schemas.microsoft.com/office/drawing/2014/main" id="{69B114B3-63B7-4403-8762-E2A092E8B092}"/>
            </a:ext>
          </a:extLst>
        </xdr:cNvPr>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452" name="フローチャート: 判断 451">
          <a:extLst>
            <a:ext uri="{FF2B5EF4-FFF2-40B4-BE49-F238E27FC236}">
              <a16:creationId xmlns:a16="http://schemas.microsoft.com/office/drawing/2014/main" id="{DB9755C7-018D-4D6F-8C68-DE23E76A97EF}"/>
            </a:ext>
          </a:extLst>
        </xdr:cNvPr>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453" name="フローチャート: 判断 452">
          <a:extLst>
            <a:ext uri="{FF2B5EF4-FFF2-40B4-BE49-F238E27FC236}">
              <a16:creationId xmlns:a16="http://schemas.microsoft.com/office/drawing/2014/main" id="{A3DB38EB-2A60-45B1-9446-3124E35F5908}"/>
            </a:ext>
          </a:extLst>
        </xdr:cNvPr>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454" name="フローチャート: 判断 453">
          <a:extLst>
            <a:ext uri="{FF2B5EF4-FFF2-40B4-BE49-F238E27FC236}">
              <a16:creationId xmlns:a16="http://schemas.microsoft.com/office/drawing/2014/main" id="{E0FFC617-8FD4-4577-B8C6-4E150F03E668}"/>
            </a:ext>
          </a:extLst>
        </xdr:cNvPr>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455" name="フローチャート: 判断 454">
          <a:extLst>
            <a:ext uri="{FF2B5EF4-FFF2-40B4-BE49-F238E27FC236}">
              <a16:creationId xmlns:a16="http://schemas.microsoft.com/office/drawing/2014/main" id="{80727585-821A-4241-8EA1-57B5541FAA1D}"/>
            </a:ext>
          </a:extLst>
        </xdr:cNvPr>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456" name="フローチャート: 判断 455">
          <a:extLst>
            <a:ext uri="{FF2B5EF4-FFF2-40B4-BE49-F238E27FC236}">
              <a16:creationId xmlns:a16="http://schemas.microsoft.com/office/drawing/2014/main" id="{F56EC1C4-EE8E-4853-A14F-0C7CE2D7328C}"/>
            </a:ext>
          </a:extLst>
        </xdr:cNvPr>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9D0B30A-7BEB-46C0-BDDC-6E91790FFD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EFA2EB4D-88F9-4C1D-B1EF-555A87933B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5E0C05ED-76CF-41FB-B401-4BD95F7B47F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6119C577-0175-4B24-A322-5263B9917F1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623854A5-7F15-4EF4-998D-BAE879A4B86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33955</xdr:rowOff>
    </xdr:from>
    <xdr:to>
      <xdr:col>116</xdr:col>
      <xdr:colOff>114300</xdr:colOff>
      <xdr:row>41</xdr:row>
      <xdr:rowOff>135555</xdr:rowOff>
    </xdr:to>
    <xdr:sp macro="" textlink="">
      <xdr:nvSpPr>
        <xdr:cNvPr id="462" name="楕円 461">
          <a:extLst>
            <a:ext uri="{FF2B5EF4-FFF2-40B4-BE49-F238E27FC236}">
              <a16:creationId xmlns:a16="http://schemas.microsoft.com/office/drawing/2014/main" id="{04F127EA-C21A-4CE0-8983-3CFBDC279782}"/>
            </a:ext>
          </a:extLst>
        </xdr:cNvPr>
        <xdr:cNvSpPr/>
      </xdr:nvSpPr>
      <xdr:spPr>
        <a:xfrm>
          <a:off x="22110700" y="70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120332</xdr:rowOff>
    </xdr:from>
    <xdr:ext cx="534377" cy="259045"/>
    <xdr:sp macro="" textlink="">
      <xdr:nvSpPr>
        <xdr:cNvPr id="463" name="【一般廃棄物処理施設】&#10;一人当たり有形固定資産（償却資産）額該当値テキスト">
          <a:extLst>
            <a:ext uri="{FF2B5EF4-FFF2-40B4-BE49-F238E27FC236}">
              <a16:creationId xmlns:a16="http://schemas.microsoft.com/office/drawing/2014/main" id="{CA053C85-C6D3-42A4-83EE-216236A72C49}"/>
            </a:ext>
          </a:extLst>
        </xdr:cNvPr>
        <xdr:cNvSpPr txBox="1"/>
      </xdr:nvSpPr>
      <xdr:spPr>
        <a:xfrm>
          <a:off x="22199600" y="697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88398</xdr:rowOff>
    </xdr:from>
    <xdr:to>
      <xdr:col>102</xdr:col>
      <xdr:colOff>165100</xdr:colOff>
      <xdr:row>41</xdr:row>
      <xdr:rowOff>18548</xdr:rowOff>
    </xdr:to>
    <xdr:sp macro="" textlink="">
      <xdr:nvSpPr>
        <xdr:cNvPr id="464" name="楕円 463">
          <a:extLst>
            <a:ext uri="{FF2B5EF4-FFF2-40B4-BE49-F238E27FC236}">
              <a16:creationId xmlns:a16="http://schemas.microsoft.com/office/drawing/2014/main" id="{4C30A980-B905-42DB-949A-BCEB369EB252}"/>
            </a:ext>
          </a:extLst>
        </xdr:cNvPr>
        <xdr:cNvSpPr/>
      </xdr:nvSpPr>
      <xdr:spPr>
        <a:xfrm>
          <a:off x="19494500" y="69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54994</xdr:rowOff>
    </xdr:from>
    <xdr:ext cx="534377" cy="259045"/>
    <xdr:sp macro="" textlink="">
      <xdr:nvSpPr>
        <xdr:cNvPr id="465" name="n_1aveValue【一般廃棄物処理施設】&#10;一人当たり有形固定資産（償却資産）額">
          <a:extLst>
            <a:ext uri="{FF2B5EF4-FFF2-40B4-BE49-F238E27FC236}">
              <a16:creationId xmlns:a16="http://schemas.microsoft.com/office/drawing/2014/main" id="{9201AD52-1BFE-45C3-999A-40A02F1F913B}"/>
            </a:ext>
          </a:extLst>
        </xdr:cNvPr>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466" name="n_2aveValue【一般廃棄物処理施設】&#10;一人当たり有形固定資産（償却資産）額">
          <a:extLst>
            <a:ext uri="{FF2B5EF4-FFF2-40B4-BE49-F238E27FC236}">
              <a16:creationId xmlns:a16="http://schemas.microsoft.com/office/drawing/2014/main" id="{98DA0089-BC6B-49F9-906F-893AC8FB6196}"/>
            </a:ext>
          </a:extLst>
        </xdr:cNvPr>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467" name="n_3aveValue【一般廃棄物処理施設】&#10;一人当たり有形固定資産（償却資産）額">
          <a:extLst>
            <a:ext uri="{FF2B5EF4-FFF2-40B4-BE49-F238E27FC236}">
              <a16:creationId xmlns:a16="http://schemas.microsoft.com/office/drawing/2014/main" id="{43DA5C89-B6F6-400C-AA48-D31E32085E49}"/>
            </a:ext>
          </a:extLst>
        </xdr:cNvPr>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468" name="n_4aveValue【一般廃棄物処理施設】&#10;一人当たり有形固定資産（償却資産）額">
          <a:extLst>
            <a:ext uri="{FF2B5EF4-FFF2-40B4-BE49-F238E27FC236}">
              <a16:creationId xmlns:a16="http://schemas.microsoft.com/office/drawing/2014/main" id="{0794C9B7-EB1C-4C2A-ADFD-436B2BDC1F5C}"/>
            </a:ext>
          </a:extLst>
        </xdr:cNvPr>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9675</xdr:rowOff>
    </xdr:from>
    <xdr:ext cx="534377" cy="259045"/>
    <xdr:sp macro="" textlink="">
      <xdr:nvSpPr>
        <xdr:cNvPr id="469" name="n_3mainValue【一般廃棄物処理施設】&#10;一人当たり有形固定資産（償却資産）額">
          <a:extLst>
            <a:ext uri="{FF2B5EF4-FFF2-40B4-BE49-F238E27FC236}">
              <a16:creationId xmlns:a16="http://schemas.microsoft.com/office/drawing/2014/main" id="{81B7A1EC-F748-4B03-A24B-11C12B6D4864}"/>
            </a:ext>
          </a:extLst>
        </xdr:cNvPr>
        <xdr:cNvSpPr txBox="1"/>
      </xdr:nvSpPr>
      <xdr:spPr>
        <a:xfrm>
          <a:off x="19278111" y="703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C287C246-92D7-495C-B78A-B41FF895F3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B902B8D7-A720-4A11-ABC2-77C7C145D9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A090A07-5384-4921-A0BC-535D476B1B9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59E55687-83A4-4A19-928C-A220CD3F715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271FB8BB-51CE-4456-956B-4DC35F8DD4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310DBF96-8087-4ACC-B3EA-F304B05253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32AA0B63-93BF-408D-8D9C-F3A6BA46C0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E8C04A48-96A8-4F78-A66B-FC8E063DEA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5453EB5C-307C-47EF-A0AC-3B323B14CB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EBAAB5C0-A333-4861-A786-D516DFCB4E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82BABDE9-AF4F-4EBB-A2D9-B8EE65E831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6052AADF-1437-4D7E-B28D-759698F5ABF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6541E048-5D07-4856-A50B-FB6286AA50C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E7302BE-7EF5-404E-94F6-9A1CB049F6E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04F3AF70-1AF3-44A2-BDCD-8CC09158838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0962A3BF-8846-4532-B4AE-20DC0805C7A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CA5ED883-CF61-41BA-BF11-E72E19F7DE1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FD067366-2E25-42B6-8C3D-D54863AE2D7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ACC6158F-1683-4F53-BF53-5D6EAB2F327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25530717-D64F-4AF2-AF29-FD05562D505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90" name="テキスト ボックス 489">
          <a:extLst>
            <a:ext uri="{FF2B5EF4-FFF2-40B4-BE49-F238E27FC236}">
              <a16:creationId xmlns:a16="http://schemas.microsoft.com/office/drawing/2014/main" id="{EB0761E8-D44A-4D2E-9FE0-72D6C99D7335}"/>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C122EE2D-2083-4EE6-8481-C03BD907E8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3A570269-76A4-4DE2-8E03-FC35774CD4E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493" name="直線コネクタ 492">
          <a:extLst>
            <a:ext uri="{FF2B5EF4-FFF2-40B4-BE49-F238E27FC236}">
              <a16:creationId xmlns:a16="http://schemas.microsoft.com/office/drawing/2014/main" id="{D13BE77C-2704-40CE-A5CC-61460D7DC8F8}"/>
            </a:ext>
          </a:extLst>
        </xdr:cNvPr>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494" name="【保健センター・保健所】&#10;有形固定資産減価償却率最小値テキスト">
          <a:extLst>
            <a:ext uri="{FF2B5EF4-FFF2-40B4-BE49-F238E27FC236}">
              <a16:creationId xmlns:a16="http://schemas.microsoft.com/office/drawing/2014/main" id="{8D6FA36F-0D6F-449E-AF28-0046D7D94A0B}"/>
            </a:ext>
          </a:extLst>
        </xdr:cNvPr>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495" name="直線コネクタ 494">
          <a:extLst>
            <a:ext uri="{FF2B5EF4-FFF2-40B4-BE49-F238E27FC236}">
              <a16:creationId xmlns:a16="http://schemas.microsoft.com/office/drawing/2014/main" id="{D8A12151-BE8D-4B40-8AB9-63751BD0C55E}"/>
            </a:ext>
          </a:extLst>
        </xdr:cNvPr>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496" name="【保健センター・保健所】&#10;有形固定資産減価償却率最大値テキスト">
          <a:extLst>
            <a:ext uri="{FF2B5EF4-FFF2-40B4-BE49-F238E27FC236}">
              <a16:creationId xmlns:a16="http://schemas.microsoft.com/office/drawing/2014/main" id="{E506641B-2912-45EC-8252-75DC14A1A6B6}"/>
            </a:ext>
          </a:extLst>
        </xdr:cNvPr>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497" name="直線コネクタ 496">
          <a:extLst>
            <a:ext uri="{FF2B5EF4-FFF2-40B4-BE49-F238E27FC236}">
              <a16:creationId xmlns:a16="http://schemas.microsoft.com/office/drawing/2014/main" id="{7F855520-53FD-4357-A5AD-2FF8D4FCB97A}"/>
            </a:ext>
          </a:extLst>
        </xdr:cNvPr>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498" name="【保健センター・保健所】&#10;有形固定資産減価償却率平均値テキスト">
          <a:extLst>
            <a:ext uri="{FF2B5EF4-FFF2-40B4-BE49-F238E27FC236}">
              <a16:creationId xmlns:a16="http://schemas.microsoft.com/office/drawing/2014/main" id="{10303F2D-E99B-4B37-A353-2E18585006F6}"/>
            </a:ext>
          </a:extLst>
        </xdr:cNvPr>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499" name="フローチャート: 判断 498">
          <a:extLst>
            <a:ext uri="{FF2B5EF4-FFF2-40B4-BE49-F238E27FC236}">
              <a16:creationId xmlns:a16="http://schemas.microsoft.com/office/drawing/2014/main" id="{FACDB964-65EF-410B-956E-CF9E3200926B}"/>
            </a:ext>
          </a:extLst>
        </xdr:cNvPr>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500" name="フローチャート: 判断 499">
          <a:extLst>
            <a:ext uri="{FF2B5EF4-FFF2-40B4-BE49-F238E27FC236}">
              <a16:creationId xmlns:a16="http://schemas.microsoft.com/office/drawing/2014/main" id="{F7884BC2-38ED-4AAC-B66A-A366FA15AEB8}"/>
            </a:ext>
          </a:extLst>
        </xdr:cNvPr>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01" name="フローチャート: 判断 500">
          <a:extLst>
            <a:ext uri="{FF2B5EF4-FFF2-40B4-BE49-F238E27FC236}">
              <a16:creationId xmlns:a16="http://schemas.microsoft.com/office/drawing/2014/main" id="{4DEB1DBD-1662-4153-AF87-214B2251EF8A}"/>
            </a:ext>
          </a:extLst>
        </xdr:cNvPr>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502" name="フローチャート: 判断 501">
          <a:extLst>
            <a:ext uri="{FF2B5EF4-FFF2-40B4-BE49-F238E27FC236}">
              <a16:creationId xmlns:a16="http://schemas.microsoft.com/office/drawing/2014/main" id="{97310D0D-F3E5-463E-8226-9E0F6C938E3D}"/>
            </a:ext>
          </a:extLst>
        </xdr:cNvPr>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503" name="フローチャート: 判断 502">
          <a:extLst>
            <a:ext uri="{FF2B5EF4-FFF2-40B4-BE49-F238E27FC236}">
              <a16:creationId xmlns:a16="http://schemas.microsoft.com/office/drawing/2014/main" id="{77B6AFDE-E9DD-4AB5-B52C-AD388DCB77DE}"/>
            </a:ext>
          </a:extLst>
        </xdr:cNvPr>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B0A6C49-10D3-4670-9E31-6AEB04661E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955C46FF-65A4-4095-8A71-F2FDB190280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94221330-7128-4EA8-9FA7-35B79DE2DE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83B7230-5A18-4F48-BF58-E9C1C9D3F9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BC4A36A-6932-4F3F-8DCD-D313E27B63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67310</xdr:rowOff>
    </xdr:from>
    <xdr:to>
      <xdr:col>85</xdr:col>
      <xdr:colOff>177800</xdr:colOff>
      <xdr:row>62</xdr:row>
      <xdr:rowOff>168910</xdr:rowOff>
    </xdr:to>
    <xdr:sp macro="" textlink="">
      <xdr:nvSpPr>
        <xdr:cNvPr id="509" name="楕円 508">
          <a:extLst>
            <a:ext uri="{FF2B5EF4-FFF2-40B4-BE49-F238E27FC236}">
              <a16:creationId xmlns:a16="http://schemas.microsoft.com/office/drawing/2014/main" id="{79CF2124-1049-44A2-8EB5-1A913745D4E9}"/>
            </a:ext>
          </a:extLst>
        </xdr:cNvPr>
        <xdr:cNvSpPr/>
      </xdr:nvSpPr>
      <xdr:spPr>
        <a:xfrm>
          <a:off x="16268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45737</xdr:rowOff>
    </xdr:from>
    <xdr:ext cx="405111" cy="259045"/>
    <xdr:sp macro="" textlink="">
      <xdr:nvSpPr>
        <xdr:cNvPr id="510" name="【保健センター・保健所】&#10;有形固定資産減価償却率該当値テキスト">
          <a:extLst>
            <a:ext uri="{FF2B5EF4-FFF2-40B4-BE49-F238E27FC236}">
              <a16:creationId xmlns:a16="http://schemas.microsoft.com/office/drawing/2014/main" id="{61EBBCD1-D36B-4C6F-BBF9-1BA3F2E04BE7}"/>
            </a:ext>
          </a:extLst>
        </xdr:cNvPr>
        <xdr:cNvSpPr txBox="1"/>
      </xdr:nvSpPr>
      <xdr:spPr>
        <a:xfrm>
          <a:off x="16357600"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11" name="楕円 510">
          <a:extLst>
            <a:ext uri="{FF2B5EF4-FFF2-40B4-BE49-F238E27FC236}">
              <a16:creationId xmlns:a16="http://schemas.microsoft.com/office/drawing/2014/main" id="{038E7242-3F03-44F1-81D2-3199A46B706C}"/>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118110</xdr:rowOff>
    </xdr:to>
    <xdr:cxnSp macro="">
      <xdr:nvCxnSpPr>
        <xdr:cNvPr id="512" name="直線コネクタ 511">
          <a:extLst>
            <a:ext uri="{FF2B5EF4-FFF2-40B4-BE49-F238E27FC236}">
              <a16:creationId xmlns:a16="http://schemas.microsoft.com/office/drawing/2014/main" id="{92739E5A-C0FE-4A4B-B688-61EB31283D78}"/>
            </a:ext>
          </a:extLst>
        </xdr:cNvPr>
        <xdr:cNvCxnSpPr/>
      </xdr:nvCxnSpPr>
      <xdr:spPr>
        <a:xfrm>
          <a:off x="15481300" y="107022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147320</xdr:rowOff>
    </xdr:from>
    <xdr:to>
      <xdr:col>76</xdr:col>
      <xdr:colOff>165100</xdr:colOff>
      <xdr:row>62</xdr:row>
      <xdr:rowOff>77470</xdr:rowOff>
    </xdr:to>
    <xdr:sp macro="" textlink="">
      <xdr:nvSpPr>
        <xdr:cNvPr id="513" name="楕円 512">
          <a:extLst>
            <a:ext uri="{FF2B5EF4-FFF2-40B4-BE49-F238E27FC236}">
              <a16:creationId xmlns:a16="http://schemas.microsoft.com/office/drawing/2014/main" id="{EB021287-8D1E-41D5-B7BE-BC3E2FA1D0DB}"/>
            </a:ext>
          </a:extLst>
        </xdr:cNvPr>
        <xdr:cNvSpPr/>
      </xdr:nvSpPr>
      <xdr:spPr>
        <a:xfrm>
          <a:off x="14541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26670</xdr:rowOff>
    </xdr:from>
    <xdr:to>
      <xdr:col>81</xdr:col>
      <xdr:colOff>50800</xdr:colOff>
      <xdr:row>62</xdr:row>
      <xdr:rowOff>72390</xdr:rowOff>
    </xdr:to>
    <xdr:cxnSp macro="">
      <xdr:nvCxnSpPr>
        <xdr:cNvPr id="514" name="直線コネクタ 513">
          <a:extLst>
            <a:ext uri="{FF2B5EF4-FFF2-40B4-BE49-F238E27FC236}">
              <a16:creationId xmlns:a16="http://schemas.microsoft.com/office/drawing/2014/main" id="{931CE0B9-8886-41A6-859A-85B0A83BF31B}"/>
            </a:ext>
          </a:extLst>
        </xdr:cNvPr>
        <xdr:cNvCxnSpPr/>
      </xdr:nvCxnSpPr>
      <xdr:spPr>
        <a:xfrm>
          <a:off x="14592300" y="10656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515" name="楕円 514">
          <a:extLst>
            <a:ext uri="{FF2B5EF4-FFF2-40B4-BE49-F238E27FC236}">
              <a16:creationId xmlns:a16="http://schemas.microsoft.com/office/drawing/2014/main" id="{7264683A-E297-466F-9123-25A7D7480315}"/>
            </a:ext>
          </a:extLst>
        </xdr:cNvPr>
        <xdr:cNvSpPr/>
      </xdr:nvSpPr>
      <xdr:spPr>
        <a:xfrm>
          <a:off x="1365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152400</xdr:rowOff>
    </xdr:from>
    <xdr:to>
      <xdr:col>76</xdr:col>
      <xdr:colOff>114300</xdr:colOff>
      <xdr:row>62</xdr:row>
      <xdr:rowOff>26670</xdr:rowOff>
    </xdr:to>
    <xdr:cxnSp macro="">
      <xdr:nvCxnSpPr>
        <xdr:cNvPr id="516" name="直線コネクタ 515">
          <a:extLst>
            <a:ext uri="{FF2B5EF4-FFF2-40B4-BE49-F238E27FC236}">
              <a16:creationId xmlns:a16="http://schemas.microsoft.com/office/drawing/2014/main" id="{61D3CA0F-D2D0-4DCA-9B0C-C25B39D05F85}"/>
            </a:ext>
          </a:extLst>
        </xdr:cNvPr>
        <xdr:cNvCxnSpPr/>
      </xdr:nvCxnSpPr>
      <xdr:spPr>
        <a:xfrm>
          <a:off x="13703300" y="10610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xdr:rowOff>
    </xdr:from>
    <xdr:to>
      <xdr:col>67</xdr:col>
      <xdr:colOff>101600</xdr:colOff>
      <xdr:row>62</xdr:row>
      <xdr:rowOff>117475</xdr:rowOff>
    </xdr:to>
    <xdr:sp macro="" textlink="">
      <xdr:nvSpPr>
        <xdr:cNvPr id="517" name="楕円 516">
          <a:extLst>
            <a:ext uri="{FF2B5EF4-FFF2-40B4-BE49-F238E27FC236}">
              <a16:creationId xmlns:a16="http://schemas.microsoft.com/office/drawing/2014/main" id="{ABA81E68-58A1-407B-AAB1-F1F55AEF08FC}"/>
            </a:ext>
          </a:extLst>
        </xdr:cNvPr>
        <xdr:cNvSpPr/>
      </xdr:nvSpPr>
      <xdr:spPr>
        <a:xfrm>
          <a:off x="12763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62</xdr:row>
      <xdr:rowOff>66675</xdr:rowOff>
    </xdr:to>
    <xdr:cxnSp macro="">
      <xdr:nvCxnSpPr>
        <xdr:cNvPr id="518" name="直線コネクタ 517">
          <a:extLst>
            <a:ext uri="{FF2B5EF4-FFF2-40B4-BE49-F238E27FC236}">
              <a16:creationId xmlns:a16="http://schemas.microsoft.com/office/drawing/2014/main" id="{AFA07BE0-6B3A-43A4-A9EF-7C760267E4F6}"/>
            </a:ext>
          </a:extLst>
        </xdr:cNvPr>
        <xdr:cNvCxnSpPr/>
      </xdr:nvCxnSpPr>
      <xdr:spPr>
        <a:xfrm flipV="1">
          <a:off x="12814300" y="106108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519" name="n_1aveValue【保健センター・保健所】&#10;有形固定資産減価償却率">
          <a:extLst>
            <a:ext uri="{FF2B5EF4-FFF2-40B4-BE49-F238E27FC236}">
              <a16:creationId xmlns:a16="http://schemas.microsoft.com/office/drawing/2014/main" id="{C84831D9-59FE-4967-B84E-0CA417921C96}"/>
            </a:ext>
          </a:extLst>
        </xdr:cNvPr>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520" name="n_2aveValue【保健センター・保健所】&#10;有形固定資産減価償却率">
          <a:extLst>
            <a:ext uri="{FF2B5EF4-FFF2-40B4-BE49-F238E27FC236}">
              <a16:creationId xmlns:a16="http://schemas.microsoft.com/office/drawing/2014/main" id="{09DB30B6-37AD-4CA4-9BDB-D3EF6758D7A0}"/>
            </a:ext>
          </a:extLst>
        </xdr:cNvPr>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521" name="n_3aveValue【保健センター・保健所】&#10;有形固定資産減価償却率">
          <a:extLst>
            <a:ext uri="{FF2B5EF4-FFF2-40B4-BE49-F238E27FC236}">
              <a16:creationId xmlns:a16="http://schemas.microsoft.com/office/drawing/2014/main" id="{652DEB17-6B60-4393-80E7-B8EF13E26676}"/>
            </a:ext>
          </a:extLst>
        </xdr:cNvPr>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522" name="n_4aveValue【保健センター・保健所】&#10;有形固定資産減価償却率">
          <a:extLst>
            <a:ext uri="{FF2B5EF4-FFF2-40B4-BE49-F238E27FC236}">
              <a16:creationId xmlns:a16="http://schemas.microsoft.com/office/drawing/2014/main" id="{CCD79589-8F01-4425-A5B7-54DC67712680}"/>
            </a:ext>
          </a:extLst>
        </xdr:cNvPr>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23" name="n_1mainValue【保健センター・保健所】&#10;有形固定資産減価償却率">
          <a:extLst>
            <a:ext uri="{FF2B5EF4-FFF2-40B4-BE49-F238E27FC236}">
              <a16:creationId xmlns:a16="http://schemas.microsoft.com/office/drawing/2014/main" id="{17C82BC5-E2F3-4323-8828-EF60FAC29A67}"/>
            </a:ext>
          </a:extLst>
        </xdr:cNvPr>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68597</xdr:rowOff>
    </xdr:from>
    <xdr:ext cx="405111" cy="259045"/>
    <xdr:sp macro="" textlink="">
      <xdr:nvSpPr>
        <xdr:cNvPr id="524" name="n_2mainValue【保健センター・保健所】&#10;有形固定資産減価償却率">
          <a:extLst>
            <a:ext uri="{FF2B5EF4-FFF2-40B4-BE49-F238E27FC236}">
              <a16:creationId xmlns:a16="http://schemas.microsoft.com/office/drawing/2014/main" id="{1A24B09E-BDFD-40ED-9F90-BE5B97543028}"/>
            </a:ext>
          </a:extLst>
        </xdr:cNvPr>
        <xdr:cNvSpPr txBox="1"/>
      </xdr:nvSpPr>
      <xdr:spPr>
        <a:xfrm>
          <a:off x="14389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22877</xdr:rowOff>
    </xdr:from>
    <xdr:ext cx="405111" cy="259045"/>
    <xdr:sp macro="" textlink="">
      <xdr:nvSpPr>
        <xdr:cNvPr id="525" name="n_3mainValue【保健センター・保健所】&#10;有形固定資産減価償却率">
          <a:extLst>
            <a:ext uri="{FF2B5EF4-FFF2-40B4-BE49-F238E27FC236}">
              <a16:creationId xmlns:a16="http://schemas.microsoft.com/office/drawing/2014/main" id="{EF123753-26F9-443E-B4D0-2011D0802DDB}"/>
            </a:ext>
          </a:extLst>
        </xdr:cNvPr>
        <xdr:cNvSpPr txBox="1"/>
      </xdr:nvSpPr>
      <xdr:spPr>
        <a:xfrm>
          <a:off x="13500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108602</xdr:rowOff>
    </xdr:from>
    <xdr:ext cx="405111" cy="259045"/>
    <xdr:sp macro="" textlink="">
      <xdr:nvSpPr>
        <xdr:cNvPr id="526" name="n_4mainValue【保健センター・保健所】&#10;有形固定資産減価償却率">
          <a:extLst>
            <a:ext uri="{FF2B5EF4-FFF2-40B4-BE49-F238E27FC236}">
              <a16:creationId xmlns:a16="http://schemas.microsoft.com/office/drawing/2014/main" id="{0BFE2846-12AE-4F34-9133-8C768C8613F2}"/>
            </a:ext>
          </a:extLst>
        </xdr:cNvPr>
        <xdr:cNvSpPr txBox="1"/>
      </xdr:nvSpPr>
      <xdr:spPr>
        <a:xfrm>
          <a:off x="12611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BCDB180C-18BF-4C57-96A5-99D34D7BEB9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1925C1DC-54A5-48D7-A02D-76E143DB36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C68B3B45-9DB2-4B45-9E54-86D634FBDC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03130AC9-B884-4716-ADA3-C78309DBED3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0AC0E58B-71C5-46DC-A287-656BFA4EC3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40EA0481-F1AC-4589-9169-BB233F2616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C7393EEB-A613-4217-AF9E-F39E44D3434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796F9789-DE44-4DFB-9FF1-2181C7BA1E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B2B77DB6-3079-4CFA-95AC-5EC5B37EFD9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9D9D6A45-A9A3-4DCB-A43C-398D3A3AA2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5F3F2E08-13F6-4046-8C22-ADC410630F1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8BF51BF5-DF54-4D9D-AB48-421AE0D0B33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C3CE4051-2BC5-4E2D-A322-98CA1ABD367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2A19F55F-EBFA-4F0C-AE70-BFE5F004E07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05BB5521-B3DE-44A6-931C-8336B1BE891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0E2167D8-BBAB-4335-8481-C92AB51E84B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B2207CC0-C81C-4F77-9617-228B65D6AB0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BA8BD98B-7FEC-4C5D-9142-9B6A41A58EA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F7B7DB7B-E3A9-4FE4-BCE7-0A3DCDF4F4B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B9A61B1B-6DCD-411C-B458-E937619A8B1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BBC01FC0-C002-4944-BF57-F4C2162AED1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D57D94F1-B583-4D4F-9403-D35A2A7CBC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a:extLst>
            <a:ext uri="{FF2B5EF4-FFF2-40B4-BE49-F238E27FC236}">
              <a16:creationId xmlns:a16="http://schemas.microsoft.com/office/drawing/2014/main" id="{7DB4BE57-5A25-41ED-880C-92B4207CD42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550" name="直線コネクタ 549">
          <a:extLst>
            <a:ext uri="{FF2B5EF4-FFF2-40B4-BE49-F238E27FC236}">
              <a16:creationId xmlns:a16="http://schemas.microsoft.com/office/drawing/2014/main" id="{1F04DD64-224F-4A02-B402-25A5E1FBBC7F}"/>
            </a:ext>
          </a:extLst>
        </xdr:cNvPr>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1" name="【保健センター・保健所】&#10;一人当たり面積最小値テキスト">
          <a:extLst>
            <a:ext uri="{FF2B5EF4-FFF2-40B4-BE49-F238E27FC236}">
              <a16:creationId xmlns:a16="http://schemas.microsoft.com/office/drawing/2014/main" id="{8F784BDC-28BB-4777-A301-A836072A532C}"/>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2" name="直線コネクタ 551">
          <a:extLst>
            <a:ext uri="{FF2B5EF4-FFF2-40B4-BE49-F238E27FC236}">
              <a16:creationId xmlns:a16="http://schemas.microsoft.com/office/drawing/2014/main" id="{5DCF0BCE-1D11-4DA9-8B19-5459CB787DCB}"/>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553" name="【保健センター・保健所】&#10;一人当たり面積最大値テキスト">
          <a:extLst>
            <a:ext uri="{FF2B5EF4-FFF2-40B4-BE49-F238E27FC236}">
              <a16:creationId xmlns:a16="http://schemas.microsoft.com/office/drawing/2014/main" id="{C6029E4A-4690-4E3F-BD05-6969C42DC2F2}"/>
            </a:ext>
          </a:extLst>
        </xdr:cNvPr>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554" name="直線コネクタ 553">
          <a:extLst>
            <a:ext uri="{FF2B5EF4-FFF2-40B4-BE49-F238E27FC236}">
              <a16:creationId xmlns:a16="http://schemas.microsoft.com/office/drawing/2014/main" id="{803A2859-BD2B-4331-B317-C48CA03EC4DF}"/>
            </a:ext>
          </a:extLst>
        </xdr:cNvPr>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555" name="【保健センター・保健所】&#10;一人当たり面積平均値テキスト">
          <a:extLst>
            <a:ext uri="{FF2B5EF4-FFF2-40B4-BE49-F238E27FC236}">
              <a16:creationId xmlns:a16="http://schemas.microsoft.com/office/drawing/2014/main" id="{7BE33025-9658-42D2-9280-10F78A29D2C9}"/>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556" name="フローチャート: 判断 555">
          <a:extLst>
            <a:ext uri="{FF2B5EF4-FFF2-40B4-BE49-F238E27FC236}">
              <a16:creationId xmlns:a16="http://schemas.microsoft.com/office/drawing/2014/main" id="{448EF39F-20C5-475D-8C38-F9B4CB26CED4}"/>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557" name="フローチャート: 判断 556">
          <a:extLst>
            <a:ext uri="{FF2B5EF4-FFF2-40B4-BE49-F238E27FC236}">
              <a16:creationId xmlns:a16="http://schemas.microsoft.com/office/drawing/2014/main" id="{620C313B-7B8D-4E02-B50C-3A44208BAE2F}"/>
            </a:ext>
          </a:extLst>
        </xdr:cNvPr>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58" name="フローチャート: 判断 557">
          <a:extLst>
            <a:ext uri="{FF2B5EF4-FFF2-40B4-BE49-F238E27FC236}">
              <a16:creationId xmlns:a16="http://schemas.microsoft.com/office/drawing/2014/main" id="{3908ABA0-4201-4CBF-ACE2-E3E953F6CC13}"/>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559" name="フローチャート: 判断 558">
          <a:extLst>
            <a:ext uri="{FF2B5EF4-FFF2-40B4-BE49-F238E27FC236}">
              <a16:creationId xmlns:a16="http://schemas.microsoft.com/office/drawing/2014/main" id="{A5654BC3-FFFD-4C85-B680-ED6BFCB99263}"/>
            </a:ext>
          </a:extLst>
        </xdr:cNvPr>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60" name="フローチャート: 判断 559">
          <a:extLst>
            <a:ext uri="{FF2B5EF4-FFF2-40B4-BE49-F238E27FC236}">
              <a16:creationId xmlns:a16="http://schemas.microsoft.com/office/drawing/2014/main" id="{16663FF9-77F4-473D-955F-BC711369BA72}"/>
            </a:ext>
          </a:extLst>
        </xdr:cNvPr>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4EB903DF-ECC3-4943-B06D-64E57B6AD0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62B2C89-852E-4E7D-B850-194EB8A4D7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6F817E58-649B-4543-B47C-3F3F7238E17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30B159BB-7B94-41A2-A763-1300A27098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F8DFC73A-6D9E-4137-BF43-6A3F696554C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566" name="楕円 565">
          <a:extLst>
            <a:ext uri="{FF2B5EF4-FFF2-40B4-BE49-F238E27FC236}">
              <a16:creationId xmlns:a16="http://schemas.microsoft.com/office/drawing/2014/main" id="{407ADC08-46AC-473E-8086-56451CA7ED80}"/>
            </a:ext>
          </a:extLst>
        </xdr:cNvPr>
        <xdr:cNvSpPr/>
      </xdr:nvSpPr>
      <xdr:spPr>
        <a:xfrm>
          <a:off x="22110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567" name="【保健センター・保健所】&#10;一人当たり面積該当値テキスト">
          <a:extLst>
            <a:ext uri="{FF2B5EF4-FFF2-40B4-BE49-F238E27FC236}">
              <a16:creationId xmlns:a16="http://schemas.microsoft.com/office/drawing/2014/main" id="{B8891B58-9216-4045-80DC-C82D0E13D48A}"/>
            </a:ext>
          </a:extLst>
        </xdr:cNvPr>
        <xdr:cNvSpPr txBox="1"/>
      </xdr:nvSpPr>
      <xdr:spPr>
        <a:xfrm>
          <a:off x="22199600" y="108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568" name="楕円 567">
          <a:extLst>
            <a:ext uri="{FF2B5EF4-FFF2-40B4-BE49-F238E27FC236}">
              <a16:creationId xmlns:a16="http://schemas.microsoft.com/office/drawing/2014/main" id="{95418B4F-4E0D-4536-8076-31CFB3D4D289}"/>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156210</xdr:rowOff>
    </xdr:to>
    <xdr:cxnSp macro="">
      <xdr:nvCxnSpPr>
        <xdr:cNvPr id="569" name="直線コネクタ 568">
          <a:extLst>
            <a:ext uri="{FF2B5EF4-FFF2-40B4-BE49-F238E27FC236}">
              <a16:creationId xmlns:a16="http://schemas.microsoft.com/office/drawing/2014/main" id="{4F3B3663-6B8C-413B-A97B-B0B7DEF67324}"/>
            </a:ext>
          </a:extLst>
        </xdr:cNvPr>
        <xdr:cNvCxnSpPr/>
      </xdr:nvCxnSpPr>
      <xdr:spPr>
        <a:xfrm flipV="1">
          <a:off x="21323300" y="10953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570" name="楕円 569">
          <a:extLst>
            <a:ext uri="{FF2B5EF4-FFF2-40B4-BE49-F238E27FC236}">
              <a16:creationId xmlns:a16="http://schemas.microsoft.com/office/drawing/2014/main" id="{1AEE7205-E215-4475-B42B-506610303256}"/>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571" name="直線コネクタ 570">
          <a:extLst>
            <a:ext uri="{FF2B5EF4-FFF2-40B4-BE49-F238E27FC236}">
              <a16:creationId xmlns:a16="http://schemas.microsoft.com/office/drawing/2014/main" id="{9A342097-E091-4CA2-9D82-9424E11E719D}"/>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572" name="楕円 571">
          <a:extLst>
            <a:ext uri="{FF2B5EF4-FFF2-40B4-BE49-F238E27FC236}">
              <a16:creationId xmlns:a16="http://schemas.microsoft.com/office/drawing/2014/main" id="{539FD68C-1692-4854-8695-93347512C783}"/>
            </a:ext>
          </a:extLst>
        </xdr:cNvPr>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160020</xdr:rowOff>
    </xdr:to>
    <xdr:cxnSp macro="">
      <xdr:nvCxnSpPr>
        <xdr:cNvPr id="573" name="直線コネクタ 572">
          <a:extLst>
            <a:ext uri="{FF2B5EF4-FFF2-40B4-BE49-F238E27FC236}">
              <a16:creationId xmlns:a16="http://schemas.microsoft.com/office/drawing/2014/main" id="{355A1807-9F41-4FE9-AADE-F572B35A4387}"/>
            </a:ext>
          </a:extLst>
        </xdr:cNvPr>
        <xdr:cNvCxnSpPr/>
      </xdr:nvCxnSpPr>
      <xdr:spPr>
        <a:xfrm flipV="1">
          <a:off x="19545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574" name="楕円 573">
          <a:extLst>
            <a:ext uri="{FF2B5EF4-FFF2-40B4-BE49-F238E27FC236}">
              <a16:creationId xmlns:a16="http://schemas.microsoft.com/office/drawing/2014/main" id="{25EAAA81-F2C4-49DD-A760-13FBCF259DC4}"/>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160020</xdr:rowOff>
    </xdr:to>
    <xdr:cxnSp macro="">
      <xdr:nvCxnSpPr>
        <xdr:cNvPr id="575" name="直線コネクタ 574">
          <a:extLst>
            <a:ext uri="{FF2B5EF4-FFF2-40B4-BE49-F238E27FC236}">
              <a16:creationId xmlns:a16="http://schemas.microsoft.com/office/drawing/2014/main" id="{A3C4FEE3-7CB5-48FC-B754-948646FB9591}"/>
            </a:ext>
          </a:extLst>
        </xdr:cNvPr>
        <xdr:cNvCxnSpPr/>
      </xdr:nvCxnSpPr>
      <xdr:spPr>
        <a:xfrm>
          <a:off x="18656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40657</xdr:rowOff>
    </xdr:from>
    <xdr:ext cx="469744" cy="259045"/>
    <xdr:sp macro="" textlink="">
      <xdr:nvSpPr>
        <xdr:cNvPr id="576" name="n_1aveValue【保健センター・保健所】&#10;一人当たり面積">
          <a:extLst>
            <a:ext uri="{FF2B5EF4-FFF2-40B4-BE49-F238E27FC236}">
              <a16:creationId xmlns:a16="http://schemas.microsoft.com/office/drawing/2014/main" id="{5433F60F-D7E4-4DE4-A6D4-BCE53A60F668}"/>
            </a:ext>
          </a:extLst>
        </xdr:cNvPr>
        <xdr:cNvSpPr txBox="1"/>
      </xdr:nvSpPr>
      <xdr:spPr>
        <a:xfrm>
          <a:off x="210757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77" name="n_2aveValue【保健センター・保健所】&#10;一人当たり面積">
          <a:extLst>
            <a:ext uri="{FF2B5EF4-FFF2-40B4-BE49-F238E27FC236}">
              <a16:creationId xmlns:a16="http://schemas.microsoft.com/office/drawing/2014/main" id="{0B58B6B9-4889-4941-9BA3-EFD089ADA9B9}"/>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67327</xdr:rowOff>
    </xdr:from>
    <xdr:ext cx="469744" cy="259045"/>
    <xdr:sp macro="" textlink="">
      <xdr:nvSpPr>
        <xdr:cNvPr id="578" name="n_3aveValue【保健センター・保健所】&#10;一人当たり面積">
          <a:extLst>
            <a:ext uri="{FF2B5EF4-FFF2-40B4-BE49-F238E27FC236}">
              <a16:creationId xmlns:a16="http://schemas.microsoft.com/office/drawing/2014/main" id="{D8A032E4-59DE-4AAC-A2E0-C39A9732D65B}"/>
            </a:ext>
          </a:extLst>
        </xdr:cNvPr>
        <xdr:cNvSpPr txBox="1"/>
      </xdr:nvSpPr>
      <xdr:spPr>
        <a:xfrm>
          <a:off x="19310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579" name="n_4aveValue【保健センター・保健所】&#10;一人当たり面積">
          <a:extLst>
            <a:ext uri="{FF2B5EF4-FFF2-40B4-BE49-F238E27FC236}">
              <a16:creationId xmlns:a16="http://schemas.microsoft.com/office/drawing/2014/main" id="{255A55CE-5D96-4D6D-8E09-75317829F2FF}"/>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580" name="n_1mainValue【保健センター・保健所】&#10;一人当たり面積">
          <a:extLst>
            <a:ext uri="{FF2B5EF4-FFF2-40B4-BE49-F238E27FC236}">
              <a16:creationId xmlns:a16="http://schemas.microsoft.com/office/drawing/2014/main" id="{A0F867F1-75AE-4885-ABF4-B16920B11B37}"/>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581" name="n_2mainValue【保健センター・保健所】&#10;一人当たり面積">
          <a:extLst>
            <a:ext uri="{FF2B5EF4-FFF2-40B4-BE49-F238E27FC236}">
              <a16:creationId xmlns:a16="http://schemas.microsoft.com/office/drawing/2014/main" id="{662DAE73-D927-40D7-88A0-492B044DA9F7}"/>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582" name="n_3mainValue【保健センター・保健所】&#10;一人当たり面積">
          <a:extLst>
            <a:ext uri="{FF2B5EF4-FFF2-40B4-BE49-F238E27FC236}">
              <a16:creationId xmlns:a16="http://schemas.microsoft.com/office/drawing/2014/main" id="{B34E6F69-0597-4391-B28C-E39DE9EB971C}"/>
            </a:ext>
          </a:extLst>
        </xdr:cNvPr>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583" name="n_4mainValue【保健センター・保健所】&#10;一人当たり面積">
          <a:extLst>
            <a:ext uri="{FF2B5EF4-FFF2-40B4-BE49-F238E27FC236}">
              <a16:creationId xmlns:a16="http://schemas.microsoft.com/office/drawing/2014/main" id="{A35AE922-E7A6-4649-985B-946B956B8016}"/>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a:extLst>
            <a:ext uri="{FF2B5EF4-FFF2-40B4-BE49-F238E27FC236}">
              <a16:creationId xmlns:a16="http://schemas.microsoft.com/office/drawing/2014/main" id="{88A89D5E-BF14-438E-A9AC-440CEA17DB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a:extLst>
            <a:ext uri="{FF2B5EF4-FFF2-40B4-BE49-F238E27FC236}">
              <a16:creationId xmlns:a16="http://schemas.microsoft.com/office/drawing/2014/main" id="{A5B5EA16-2F5E-480D-9C21-64D5E54412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a:extLst>
            <a:ext uri="{FF2B5EF4-FFF2-40B4-BE49-F238E27FC236}">
              <a16:creationId xmlns:a16="http://schemas.microsoft.com/office/drawing/2014/main" id="{F3002A5D-96E0-4271-B882-7F040CCA1F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a:extLst>
            <a:ext uri="{FF2B5EF4-FFF2-40B4-BE49-F238E27FC236}">
              <a16:creationId xmlns:a16="http://schemas.microsoft.com/office/drawing/2014/main" id="{5E82C36B-20D0-40D4-862C-3CB9BCE9A2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a:extLst>
            <a:ext uri="{FF2B5EF4-FFF2-40B4-BE49-F238E27FC236}">
              <a16:creationId xmlns:a16="http://schemas.microsoft.com/office/drawing/2014/main" id="{4D2137F5-3B17-4058-A4F1-1CF3874B71B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a:extLst>
            <a:ext uri="{FF2B5EF4-FFF2-40B4-BE49-F238E27FC236}">
              <a16:creationId xmlns:a16="http://schemas.microsoft.com/office/drawing/2014/main" id="{9B5FD765-75D2-4B64-83B7-018E415B7A0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a:extLst>
            <a:ext uri="{FF2B5EF4-FFF2-40B4-BE49-F238E27FC236}">
              <a16:creationId xmlns:a16="http://schemas.microsoft.com/office/drawing/2014/main" id="{CACBAE49-AEBA-475B-BB88-51CF9BC2EE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a:extLst>
            <a:ext uri="{FF2B5EF4-FFF2-40B4-BE49-F238E27FC236}">
              <a16:creationId xmlns:a16="http://schemas.microsoft.com/office/drawing/2014/main" id="{F6008263-4E60-4A24-AD14-8A6F0D24580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a:extLst>
            <a:ext uri="{FF2B5EF4-FFF2-40B4-BE49-F238E27FC236}">
              <a16:creationId xmlns:a16="http://schemas.microsoft.com/office/drawing/2014/main" id="{416C2C41-67E8-4DCA-862D-047C2EC8C66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a:extLst>
            <a:ext uri="{FF2B5EF4-FFF2-40B4-BE49-F238E27FC236}">
              <a16:creationId xmlns:a16="http://schemas.microsoft.com/office/drawing/2014/main" id="{43D4F13F-CFB1-49DD-91B0-21F3A3D5D31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a:extLst>
            <a:ext uri="{FF2B5EF4-FFF2-40B4-BE49-F238E27FC236}">
              <a16:creationId xmlns:a16="http://schemas.microsoft.com/office/drawing/2014/main" id="{F8C620F2-A7FB-4A2E-AF6B-CD88477970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a:extLst>
            <a:ext uri="{FF2B5EF4-FFF2-40B4-BE49-F238E27FC236}">
              <a16:creationId xmlns:a16="http://schemas.microsoft.com/office/drawing/2014/main" id="{33D5B676-F1C8-41B8-9CD2-C0B8006D9B6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a:extLst>
            <a:ext uri="{FF2B5EF4-FFF2-40B4-BE49-F238E27FC236}">
              <a16:creationId xmlns:a16="http://schemas.microsoft.com/office/drawing/2014/main" id="{54BE3BD8-39C8-4E78-B8B0-1BC87059514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a:extLst>
            <a:ext uri="{FF2B5EF4-FFF2-40B4-BE49-F238E27FC236}">
              <a16:creationId xmlns:a16="http://schemas.microsoft.com/office/drawing/2014/main" id="{6BBECDA7-0E5B-4F1C-95CF-9219C3BBFAA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a:extLst>
            <a:ext uri="{FF2B5EF4-FFF2-40B4-BE49-F238E27FC236}">
              <a16:creationId xmlns:a16="http://schemas.microsoft.com/office/drawing/2014/main" id="{897ED34D-E426-404C-9C9C-1C4A51E452A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a:extLst>
            <a:ext uri="{FF2B5EF4-FFF2-40B4-BE49-F238E27FC236}">
              <a16:creationId xmlns:a16="http://schemas.microsoft.com/office/drawing/2014/main" id="{858F1E08-EF8B-4B1A-95AD-C2243E0B07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a:extLst>
            <a:ext uri="{FF2B5EF4-FFF2-40B4-BE49-F238E27FC236}">
              <a16:creationId xmlns:a16="http://schemas.microsoft.com/office/drawing/2014/main" id="{1B42B9F4-0DAB-407E-8ABC-366DF6FFD43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a:extLst>
            <a:ext uri="{FF2B5EF4-FFF2-40B4-BE49-F238E27FC236}">
              <a16:creationId xmlns:a16="http://schemas.microsoft.com/office/drawing/2014/main" id="{1CC172DF-9DC6-4572-BA12-5E7D86C3D2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a:extLst>
            <a:ext uri="{FF2B5EF4-FFF2-40B4-BE49-F238E27FC236}">
              <a16:creationId xmlns:a16="http://schemas.microsoft.com/office/drawing/2014/main" id="{DDA66900-9774-4D8E-B8CB-2A04B53CB47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a:extLst>
            <a:ext uri="{FF2B5EF4-FFF2-40B4-BE49-F238E27FC236}">
              <a16:creationId xmlns:a16="http://schemas.microsoft.com/office/drawing/2014/main" id="{9EFA9FC3-9637-4A83-97DC-3B6B24EAE5D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a:extLst>
            <a:ext uri="{FF2B5EF4-FFF2-40B4-BE49-F238E27FC236}">
              <a16:creationId xmlns:a16="http://schemas.microsoft.com/office/drawing/2014/main" id="{B742BEB3-1B66-4862-88C3-6A525A4D819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a:extLst>
            <a:ext uri="{FF2B5EF4-FFF2-40B4-BE49-F238E27FC236}">
              <a16:creationId xmlns:a16="http://schemas.microsoft.com/office/drawing/2014/main" id="{D9AEBE11-0B40-414D-AF77-7DB622F0338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a:extLst>
            <a:ext uri="{FF2B5EF4-FFF2-40B4-BE49-F238E27FC236}">
              <a16:creationId xmlns:a16="http://schemas.microsoft.com/office/drawing/2014/main" id="{6A22F5D0-A23F-44D4-86EE-241AE0742CC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a:extLst>
            <a:ext uri="{FF2B5EF4-FFF2-40B4-BE49-F238E27FC236}">
              <a16:creationId xmlns:a16="http://schemas.microsoft.com/office/drawing/2014/main" id="{E9752065-038B-4C05-87A1-D7C8FE657E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a:extLst>
            <a:ext uri="{FF2B5EF4-FFF2-40B4-BE49-F238E27FC236}">
              <a16:creationId xmlns:a16="http://schemas.microsoft.com/office/drawing/2014/main" id="{55AAD300-FD78-4130-AEBB-63282D1FCF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167095</xdr:rowOff>
    </xdr:to>
    <xdr:cxnSp macro="">
      <xdr:nvCxnSpPr>
        <xdr:cNvPr id="609" name="直線コネクタ 608">
          <a:extLst>
            <a:ext uri="{FF2B5EF4-FFF2-40B4-BE49-F238E27FC236}">
              <a16:creationId xmlns:a16="http://schemas.microsoft.com/office/drawing/2014/main" id="{3029626E-E5D3-46B2-8540-A73736521C5F}"/>
            </a:ext>
          </a:extLst>
        </xdr:cNvPr>
        <xdr:cNvCxnSpPr/>
      </xdr:nvCxnSpPr>
      <xdr:spPr>
        <a:xfrm flipV="1">
          <a:off x="16318864" y="13347519"/>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170922</xdr:rowOff>
    </xdr:from>
    <xdr:ext cx="405111" cy="259045"/>
    <xdr:sp macro="" textlink="">
      <xdr:nvSpPr>
        <xdr:cNvPr id="610" name="【消防施設】&#10;有形固定資産減価償却率最小値テキスト">
          <a:extLst>
            <a:ext uri="{FF2B5EF4-FFF2-40B4-BE49-F238E27FC236}">
              <a16:creationId xmlns:a16="http://schemas.microsoft.com/office/drawing/2014/main" id="{82D4CF0B-218D-46D9-B219-8E24E9CA5717}"/>
            </a:ext>
          </a:extLst>
        </xdr:cNvPr>
        <xdr:cNvSpPr txBox="1"/>
      </xdr:nvSpPr>
      <xdr:spPr>
        <a:xfrm>
          <a:off x="16357600" y="1491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167095</xdr:rowOff>
    </xdr:from>
    <xdr:to>
      <xdr:col>86</xdr:col>
      <xdr:colOff>25400</xdr:colOff>
      <xdr:row>86</xdr:row>
      <xdr:rowOff>167095</xdr:rowOff>
    </xdr:to>
    <xdr:cxnSp macro="">
      <xdr:nvCxnSpPr>
        <xdr:cNvPr id="611" name="直線コネクタ 610">
          <a:extLst>
            <a:ext uri="{FF2B5EF4-FFF2-40B4-BE49-F238E27FC236}">
              <a16:creationId xmlns:a16="http://schemas.microsoft.com/office/drawing/2014/main" id="{CAEDAD64-B2C9-4B33-8DE3-46A4247D0BB1}"/>
            </a:ext>
          </a:extLst>
        </xdr:cNvPr>
        <xdr:cNvCxnSpPr/>
      </xdr:nvCxnSpPr>
      <xdr:spPr>
        <a:xfrm>
          <a:off x="16230600" y="1491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612" name="【消防施設】&#10;有形固定資産減価償却率最大値テキスト">
          <a:extLst>
            <a:ext uri="{FF2B5EF4-FFF2-40B4-BE49-F238E27FC236}">
              <a16:creationId xmlns:a16="http://schemas.microsoft.com/office/drawing/2014/main" id="{27650768-7F24-446A-828C-421A21497FC2}"/>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613" name="直線コネクタ 612">
          <a:extLst>
            <a:ext uri="{FF2B5EF4-FFF2-40B4-BE49-F238E27FC236}">
              <a16:creationId xmlns:a16="http://schemas.microsoft.com/office/drawing/2014/main" id="{5ABAC586-A4D8-4554-9616-E3DA756BE87A}"/>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127379</xdr:rowOff>
    </xdr:from>
    <xdr:ext cx="405111" cy="259045"/>
    <xdr:sp macro="" textlink="">
      <xdr:nvSpPr>
        <xdr:cNvPr id="614" name="【消防施設】&#10;有形固定資産減価償却率平均値テキスト">
          <a:extLst>
            <a:ext uri="{FF2B5EF4-FFF2-40B4-BE49-F238E27FC236}">
              <a16:creationId xmlns:a16="http://schemas.microsoft.com/office/drawing/2014/main" id="{A2B9A76D-E650-45E2-99AE-73EA50919708}"/>
            </a:ext>
          </a:extLst>
        </xdr:cNvPr>
        <xdr:cNvSpPr txBox="1"/>
      </xdr:nvSpPr>
      <xdr:spPr>
        <a:xfrm>
          <a:off x="16357600" y="1401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148952</xdr:rowOff>
    </xdr:from>
    <xdr:to>
      <xdr:col>85</xdr:col>
      <xdr:colOff>177800</xdr:colOff>
      <xdr:row>82</xdr:row>
      <xdr:rowOff>79102</xdr:rowOff>
    </xdr:to>
    <xdr:sp macro="" textlink="">
      <xdr:nvSpPr>
        <xdr:cNvPr id="615" name="フローチャート: 判断 614">
          <a:extLst>
            <a:ext uri="{FF2B5EF4-FFF2-40B4-BE49-F238E27FC236}">
              <a16:creationId xmlns:a16="http://schemas.microsoft.com/office/drawing/2014/main" id="{24BB6CFD-9138-4D6F-9134-60E98B9CF65F}"/>
            </a:ext>
          </a:extLst>
        </xdr:cNvPr>
        <xdr:cNvSpPr/>
      </xdr:nvSpPr>
      <xdr:spPr>
        <a:xfrm>
          <a:off x="162687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145687</xdr:rowOff>
    </xdr:from>
    <xdr:to>
      <xdr:col>81</xdr:col>
      <xdr:colOff>101600</xdr:colOff>
      <xdr:row>82</xdr:row>
      <xdr:rowOff>75837</xdr:rowOff>
    </xdr:to>
    <xdr:sp macro="" textlink="">
      <xdr:nvSpPr>
        <xdr:cNvPr id="616" name="フローチャート: 判断 615">
          <a:extLst>
            <a:ext uri="{FF2B5EF4-FFF2-40B4-BE49-F238E27FC236}">
              <a16:creationId xmlns:a16="http://schemas.microsoft.com/office/drawing/2014/main" id="{6F484839-F76E-46F5-AAFE-55FE4D2188DA}"/>
            </a:ext>
          </a:extLst>
        </xdr:cNvPr>
        <xdr:cNvSpPr/>
      </xdr:nvSpPr>
      <xdr:spPr>
        <a:xfrm>
          <a:off x="15430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17" name="フローチャート: 判断 616">
          <a:extLst>
            <a:ext uri="{FF2B5EF4-FFF2-40B4-BE49-F238E27FC236}">
              <a16:creationId xmlns:a16="http://schemas.microsoft.com/office/drawing/2014/main" id="{9AA28E2D-0C26-439A-AAA3-A73BFF3EFB1C}"/>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49349</xdr:rowOff>
    </xdr:from>
    <xdr:to>
      <xdr:col>72</xdr:col>
      <xdr:colOff>38100</xdr:colOff>
      <xdr:row>81</xdr:row>
      <xdr:rowOff>150949</xdr:rowOff>
    </xdr:to>
    <xdr:sp macro="" textlink="">
      <xdr:nvSpPr>
        <xdr:cNvPr id="618" name="フローチャート: 判断 617">
          <a:extLst>
            <a:ext uri="{FF2B5EF4-FFF2-40B4-BE49-F238E27FC236}">
              <a16:creationId xmlns:a16="http://schemas.microsoft.com/office/drawing/2014/main" id="{41F4A7CA-640E-47A6-821D-072CB130C044}"/>
            </a:ext>
          </a:extLst>
        </xdr:cNvPr>
        <xdr:cNvSpPr/>
      </xdr:nvSpPr>
      <xdr:spPr>
        <a:xfrm>
          <a:off x="13652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19" name="フローチャート: 判断 618">
          <a:extLst>
            <a:ext uri="{FF2B5EF4-FFF2-40B4-BE49-F238E27FC236}">
              <a16:creationId xmlns:a16="http://schemas.microsoft.com/office/drawing/2014/main" id="{87DEA443-362D-4F39-BDF6-B68AB7C157F4}"/>
            </a:ext>
          </a:extLst>
        </xdr:cNvPr>
        <xdr:cNvSpPr/>
      </xdr:nvSpPr>
      <xdr:spPr>
        <a:xfrm>
          <a:off x="12763500" y="1390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DE073B98-ABD8-4F89-8B08-54FAD170420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D83664B-15EB-4D43-9887-E742B22CD94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A545587-983F-4C33-AB92-CB0A738DF2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D36C4BC5-9FC8-4B11-A994-F46F7CC152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CC63F7F7-3A22-4133-BAE8-B44E7B0391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25" name="楕円 624">
          <a:extLst>
            <a:ext uri="{FF2B5EF4-FFF2-40B4-BE49-F238E27FC236}">
              <a16:creationId xmlns:a16="http://schemas.microsoft.com/office/drawing/2014/main" id="{8B95D0B9-CCBD-4D78-B1F9-D139BEA590BF}"/>
            </a:ext>
          </a:extLst>
        </xdr:cNvPr>
        <xdr:cNvSpPr/>
      </xdr:nvSpPr>
      <xdr:spPr>
        <a:xfrm>
          <a:off x="16268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26" name="【消防施設】&#10;有形固定資産減価償却率該当値テキスト">
          <a:extLst>
            <a:ext uri="{FF2B5EF4-FFF2-40B4-BE49-F238E27FC236}">
              <a16:creationId xmlns:a16="http://schemas.microsoft.com/office/drawing/2014/main" id="{D6994992-5BD0-4B20-8578-2CC463A64579}"/>
            </a:ext>
          </a:extLst>
        </xdr:cNvPr>
        <xdr:cNvSpPr txBox="1"/>
      </xdr:nvSpPr>
      <xdr:spPr>
        <a:xfrm>
          <a:off x="16357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70576</xdr:rowOff>
    </xdr:from>
    <xdr:to>
      <xdr:col>81</xdr:col>
      <xdr:colOff>101600</xdr:colOff>
      <xdr:row>80</xdr:row>
      <xdr:rowOff>726</xdr:rowOff>
    </xdr:to>
    <xdr:sp macro="" textlink="">
      <xdr:nvSpPr>
        <xdr:cNvPr id="627" name="楕円 626">
          <a:extLst>
            <a:ext uri="{FF2B5EF4-FFF2-40B4-BE49-F238E27FC236}">
              <a16:creationId xmlns:a16="http://schemas.microsoft.com/office/drawing/2014/main" id="{AD1EC1A6-4275-4667-B7C5-0173507317D9}"/>
            </a:ext>
          </a:extLst>
        </xdr:cNvPr>
        <xdr:cNvSpPr/>
      </xdr:nvSpPr>
      <xdr:spPr>
        <a:xfrm>
          <a:off x="15430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79</xdr:row>
      <xdr:rowOff>152400</xdr:rowOff>
    </xdr:to>
    <xdr:cxnSp macro="">
      <xdr:nvCxnSpPr>
        <xdr:cNvPr id="628" name="直線コネクタ 627">
          <a:extLst>
            <a:ext uri="{FF2B5EF4-FFF2-40B4-BE49-F238E27FC236}">
              <a16:creationId xmlns:a16="http://schemas.microsoft.com/office/drawing/2014/main" id="{3718F2B3-854E-4F31-95D1-3939940DAC24}"/>
            </a:ext>
          </a:extLst>
        </xdr:cNvPr>
        <xdr:cNvCxnSpPr/>
      </xdr:nvCxnSpPr>
      <xdr:spPr>
        <a:xfrm>
          <a:off x="15481300" y="136659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62412</xdr:rowOff>
    </xdr:from>
    <xdr:to>
      <xdr:col>76</xdr:col>
      <xdr:colOff>165100</xdr:colOff>
      <xdr:row>79</xdr:row>
      <xdr:rowOff>164012</xdr:rowOff>
    </xdr:to>
    <xdr:sp macro="" textlink="">
      <xdr:nvSpPr>
        <xdr:cNvPr id="629" name="楕円 628">
          <a:extLst>
            <a:ext uri="{FF2B5EF4-FFF2-40B4-BE49-F238E27FC236}">
              <a16:creationId xmlns:a16="http://schemas.microsoft.com/office/drawing/2014/main" id="{86085678-C7B9-4180-BF69-C615366CA8F2}"/>
            </a:ext>
          </a:extLst>
        </xdr:cNvPr>
        <xdr:cNvSpPr/>
      </xdr:nvSpPr>
      <xdr:spPr>
        <a:xfrm>
          <a:off x="14541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113212</xdr:rowOff>
    </xdr:from>
    <xdr:to>
      <xdr:col>81</xdr:col>
      <xdr:colOff>50800</xdr:colOff>
      <xdr:row>79</xdr:row>
      <xdr:rowOff>121376</xdr:rowOff>
    </xdr:to>
    <xdr:cxnSp macro="">
      <xdr:nvCxnSpPr>
        <xdr:cNvPr id="630" name="直線コネクタ 629">
          <a:extLst>
            <a:ext uri="{FF2B5EF4-FFF2-40B4-BE49-F238E27FC236}">
              <a16:creationId xmlns:a16="http://schemas.microsoft.com/office/drawing/2014/main" id="{028C6ADB-D37F-47C6-ADB7-E486452EB5B9}"/>
            </a:ext>
          </a:extLst>
        </xdr:cNvPr>
        <xdr:cNvCxnSpPr/>
      </xdr:nvCxnSpPr>
      <xdr:spPr>
        <a:xfrm>
          <a:off x="14592300" y="1365776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19957</xdr:rowOff>
    </xdr:from>
    <xdr:to>
      <xdr:col>72</xdr:col>
      <xdr:colOff>38100</xdr:colOff>
      <xdr:row>79</xdr:row>
      <xdr:rowOff>121557</xdr:rowOff>
    </xdr:to>
    <xdr:sp macro="" textlink="">
      <xdr:nvSpPr>
        <xdr:cNvPr id="631" name="楕円 630">
          <a:extLst>
            <a:ext uri="{FF2B5EF4-FFF2-40B4-BE49-F238E27FC236}">
              <a16:creationId xmlns:a16="http://schemas.microsoft.com/office/drawing/2014/main" id="{D2D99065-970A-4874-87A8-DB1B9BDEDCFA}"/>
            </a:ext>
          </a:extLst>
        </xdr:cNvPr>
        <xdr:cNvSpPr/>
      </xdr:nvSpPr>
      <xdr:spPr>
        <a:xfrm>
          <a:off x="13652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70757</xdr:rowOff>
    </xdr:from>
    <xdr:to>
      <xdr:col>76</xdr:col>
      <xdr:colOff>114300</xdr:colOff>
      <xdr:row>79</xdr:row>
      <xdr:rowOff>113212</xdr:rowOff>
    </xdr:to>
    <xdr:cxnSp macro="">
      <xdr:nvCxnSpPr>
        <xdr:cNvPr id="632" name="直線コネクタ 631">
          <a:extLst>
            <a:ext uri="{FF2B5EF4-FFF2-40B4-BE49-F238E27FC236}">
              <a16:creationId xmlns:a16="http://schemas.microsoft.com/office/drawing/2014/main" id="{89DDC28F-B468-4870-80EA-95610AC0EC92}"/>
            </a:ext>
          </a:extLst>
        </xdr:cNvPr>
        <xdr:cNvCxnSpPr/>
      </xdr:nvCxnSpPr>
      <xdr:spPr>
        <a:xfrm>
          <a:off x="13703300" y="136153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3629</xdr:rowOff>
    </xdr:from>
    <xdr:to>
      <xdr:col>67</xdr:col>
      <xdr:colOff>101600</xdr:colOff>
      <xdr:row>80</xdr:row>
      <xdr:rowOff>105229</xdr:rowOff>
    </xdr:to>
    <xdr:sp macro="" textlink="">
      <xdr:nvSpPr>
        <xdr:cNvPr id="633" name="楕円 632">
          <a:extLst>
            <a:ext uri="{FF2B5EF4-FFF2-40B4-BE49-F238E27FC236}">
              <a16:creationId xmlns:a16="http://schemas.microsoft.com/office/drawing/2014/main" id="{7DB78750-A6D1-4392-8C37-1B5F975F6C00}"/>
            </a:ext>
          </a:extLst>
        </xdr:cNvPr>
        <xdr:cNvSpPr/>
      </xdr:nvSpPr>
      <xdr:spPr>
        <a:xfrm>
          <a:off x="12763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70757</xdr:rowOff>
    </xdr:from>
    <xdr:to>
      <xdr:col>71</xdr:col>
      <xdr:colOff>177800</xdr:colOff>
      <xdr:row>80</xdr:row>
      <xdr:rowOff>54429</xdr:rowOff>
    </xdr:to>
    <xdr:cxnSp macro="">
      <xdr:nvCxnSpPr>
        <xdr:cNvPr id="634" name="直線コネクタ 633">
          <a:extLst>
            <a:ext uri="{FF2B5EF4-FFF2-40B4-BE49-F238E27FC236}">
              <a16:creationId xmlns:a16="http://schemas.microsoft.com/office/drawing/2014/main" id="{18D671BB-4E50-40FD-8181-453FA0F2446A}"/>
            </a:ext>
          </a:extLst>
        </xdr:cNvPr>
        <xdr:cNvCxnSpPr/>
      </xdr:nvCxnSpPr>
      <xdr:spPr>
        <a:xfrm flipV="1">
          <a:off x="12814300" y="136153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66964</xdr:rowOff>
    </xdr:from>
    <xdr:ext cx="405111" cy="259045"/>
    <xdr:sp macro="" textlink="">
      <xdr:nvSpPr>
        <xdr:cNvPr id="635" name="n_1aveValue【消防施設】&#10;有形固定資産減価償却率">
          <a:extLst>
            <a:ext uri="{FF2B5EF4-FFF2-40B4-BE49-F238E27FC236}">
              <a16:creationId xmlns:a16="http://schemas.microsoft.com/office/drawing/2014/main" id="{8603D602-6807-492C-8DD9-3DB3E9C67E36}"/>
            </a:ext>
          </a:extLst>
        </xdr:cNvPr>
        <xdr:cNvSpPr txBox="1"/>
      </xdr:nvSpPr>
      <xdr:spPr>
        <a:xfrm>
          <a:off x="152660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36" name="n_2aveValue【消防施設】&#10;有形固定資産減価償却率">
          <a:extLst>
            <a:ext uri="{FF2B5EF4-FFF2-40B4-BE49-F238E27FC236}">
              <a16:creationId xmlns:a16="http://schemas.microsoft.com/office/drawing/2014/main" id="{18269D2C-0D82-4FBB-8B2E-4D32D62A6DD7}"/>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142076</xdr:rowOff>
    </xdr:from>
    <xdr:ext cx="405111" cy="259045"/>
    <xdr:sp macro="" textlink="">
      <xdr:nvSpPr>
        <xdr:cNvPr id="637" name="n_3aveValue【消防施設】&#10;有形固定資産減価償却率">
          <a:extLst>
            <a:ext uri="{FF2B5EF4-FFF2-40B4-BE49-F238E27FC236}">
              <a16:creationId xmlns:a16="http://schemas.microsoft.com/office/drawing/2014/main" id="{5829486E-1148-4C93-A76C-043048F1ECEB}"/>
            </a:ext>
          </a:extLst>
        </xdr:cNvPr>
        <xdr:cNvSpPr txBox="1"/>
      </xdr:nvSpPr>
      <xdr:spPr>
        <a:xfrm>
          <a:off x="13500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111051</xdr:rowOff>
    </xdr:from>
    <xdr:ext cx="405111" cy="259045"/>
    <xdr:sp macro="" textlink="">
      <xdr:nvSpPr>
        <xdr:cNvPr id="638" name="n_4aveValue【消防施設】&#10;有形固定資産減価償却率">
          <a:extLst>
            <a:ext uri="{FF2B5EF4-FFF2-40B4-BE49-F238E27FC236}">
              <a16:creationId xmlns:a16="http://schemas.microsoft.com/office/drawing/2014/main" id="{6B0912CB-A32F-4748-96E3-1483A04F0E99}"/>
            </a:ext>
          </a:extLst>
        </xdr:cNvPr>
        <xdr:cNvSpPr txBox="1"/>
      </xdr:nvSpPr>
      <xdr:spPr>
        <a:xfrm>
          <a:off x="12611744"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17253</xdr:rowOff>
    </xdr:from>
    <xdr:ext cx="405111" cy="259045"/>
    <xdr:sp macro="" textlink="">
      <xdr:nvSpPr>
        <xdr:cNvPr id="639" name="n_1mainValue【消防施設】&#10;有形固定資産減価償却率">
          <a:extLst>
            <a:ext uri="{FF2B5EF4-FFF2-40B4-BE49-F238E27FC236}">
              <a16:creationId xmlns:a16="http://schemas.microsoft.com/office/drawing/2014/main" id="{60757E35-FF00-4FAE-A3BA-83F78506F345}"/>
            </a:ext>
          </a:extLst>
        </xdr:cNvPr>
        <xdr:cNvSpPr txBox="1"/>
      </xdr:nvSpPr>
      <xdr:spPr>
        <a:xfrm>
          <a:off x="152660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9089</xdr:rowOff>
    </xdr:from>
    <xdr:ext cx="405111" cy="259045"/>
    <xdr:sp macro="" textlink="">
      <xdr:nvSpPr>
        <xdr:cNvPr id="640" name="n_2mainValue【消防施設】&#10;有形固定資産減価償却率">
          <a:extLst>
            <a:ext uri="{FF2B5EF4-FFF2-40B4-BE49-F238E27FC236}">
              <a16:creationId xmlns:a16="http://schemas.microsoft.com/office/drawing/2014/main" id="{A966EBEC-515C-4EDC-9C78-D451513AB083}"/>
            </a:ext>
          </a:extLst>
        </xdr:cNvPr>
        <xdr:cNvSpPr txBox="1"/>
      </xdr:nvSpPr>
      <xdr:spPr>
        <a:xfrm>
          <a:off x="14389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138084</xdr:rowOff>
    </xdr:from>
    <xdr:ext cx="405111" cy="259045"/>
    <xdr:sp macro="" textlink="">
      <xdr:nvSpPr>
        <xdr:cNvPr id="641" name="n_3mainValue【消防施設】&#10;有形固定資産減価償却率">
          <a:extLst>
            <a:ext uri="{FF2B5EF4-FFF2-40B4-BE49-F238E27FC236}">
              <a16:creationId xmlns:a16="http://schemas.microsoft.com/office/drawing/2014/main" id="{4F475E2E-29A8-497C-BF57-4EA7CD03D978}"/>
            </a:ext>
          </a:extLst>
        </xdr:cNvPr>
        <xdr:cNvSpPr txBox="1"/>
      </xdr:nvSpPr>
      <xdr:spPr>
        <a:xfrm>
          <a:off x="13500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121756</xdr:rowOff>
    </xdr:from>
    <xdr:ext cx="405111" cy="259045"/>
    <xdr:sp macro="" textlink="">
      <xdr:nvSpPr>
        <xdr:cNvPr id="642" name="n_4mainValue【消防施設】&#10;有形固定資産減価償却率">
          <a:extLst>
            <a:ext uri="{FF2B5EF4-FFF2-40B4-BE49-F238E27FC236}">
              <a16:creationId xmlns:a16="http://schemas.microsoft.com/office/drawing/2014/main" id="{73EFE4C6-6436-43BB-9B84-0D765ADC8514}"/>
            </a:ext>
          </a:extLst>
        </xdr:cNvPr>
        <xdr:cNvSpPr txBox="1"/>
      </xdr:nvSpPr>
      <xdr:spPr>
        <a:xfrm>
          <a:off x="12611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a:extLst>
            <a:ext uri="{FF2B5EF4-FFF2-40B4-BE49-F238E27FC236}">
              <a16:creationId xmlns:a16="http://schemas.microsoft.com/office/drawing/2014/main" id="{3B87760C-285C-41B8-B6BC-18D75112DE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a:extLst>
            <a:ext uri="{FF2B5EF4-FFF2-40B4-BE49-F238E27FC236}">
              <a16:creationId xmlns:a16="http://schemas.microsoft.com/office/drawing/2014/main" id="{DD09EB07-3C40-44C4-9719-7F2D6E82CA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a:extLst>
            <a:ext uri="{FF2B5EF4-FFF2-40B4-BE49-F238E27FC236}">
              <a16:creationId xmlns:a16="http://schemas.microsoft.com/office/drawing/2014/main" id="{85F73283-D799-4630-8E3A-81F16089EF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a:extLst>
            <a:ext uri="{FF2B5EF4-FFF2-40B4-BE49-F238E27FC236}">
              <a16:creationId xmlns:a16="http://schemas.microsoft.com/office/drawing/2014/main" id="{BB3411F6-086E-44B5-9441-F608797D49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a:extLst>
            <a:ext uri="{FF2B5EF4-FFF2-40B4-BE49-F238E27FC236}">
              <a16:creationId xmlns:a16="http://schemas.microsoft.com/office/drawing/2014/main" id="{BBAC2018-60B1-4F48-A244-1CEE749849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a:extLst>
            <a:ext uri="{FF2B5EF4-FFF2-40B4-BE49-F238E27FC236}">
              <a16:creationId xmlns:a16="http://schemas.microsoft.com/office/drawing/2014/main" id="{F3A98D94-AE70-4817-9BFD-53D7C02B7E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a:extLst>
            <a:ext uri="{FF2B5EF4-FFF2-40B4-BE49-F238E27FC236}">
              <a16:creationId xmlns:a16="http://schemas.microsoft.com/office/drawing/2014/main" id="{94014C5D-5224-401E-99FA-6E634E444D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a:extLst>
            <a:ext uri="{FF2B5EF4-FFF2-40B4-BE49-F238E27FC236}">
              <a16:creationId xmlns:a16="http://schemas.microsoft.com/office/drawing/2014/main" id="{2C5C4BC0-784D-4A15-BCEF-6C33318242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a:extLst>
            <a:ext uri="{FF2B5EF4-FFF2-40B4-BE49-F238E27FC236}">
              <a16:creationId xmlns:a16="http://schemas.microsoft.com/office/drawing/2014/main" id="{D937787E-CAE7-418D-A789-20DACF89B88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a:extLst>
            <a:ext uri="{FF2B5EF4-FFF2-40B4-BE49-F238E27FC236}">
              <a16:creationId xmlns:a16="http://schemas.microsoft.com/office/drawing/2014/main" id="{1117E49D-B405-4B67-B4A2-6AAC224A4F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a:extLst>
            <a:ext uri="{FF2B5EF4-FFF2-40B4-BE49-F238E27FC236}">
              <a16:creationId xmlns:a16="http://schemas.microsoft.com/office/drawing/2014/main" id="{442C0F70-544C-4D7C-A4E6-2A62B64916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a:extLst>
            <a:ext uri="{FF2B5EF4-FFF2-40B4-BE49-F238E27FC236}">
              <a16:creationId xmlns:a16="http://schemas.microsoft.com/office/drawing/2014/main" id="{B1F0020C-679D-445E-B859-CC2A408DC31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a:extLst>
            <a:ext uri="{FF2B5EF4-FFF2-40B4-BE49-F238E27FC236}">
              <a16:creationId xmlns:a16="http://schemas.microsoft.com/office/drawing/2014/main" id="{763B4B86-3DBE-405A-88FC-C66CEB568C7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a:extLst>
            <a:ext uri="{FF2B5EF4-FFF2-40B4-BE49-F238E27FC236}">
              <a16:creationId xmlns:a16="http://schemas.microsoft.com/office/drawing/2014/main" id="{DEDF4D2A-ADFE-45D4-B2F6-B27CBA4F602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a:extLst>
            <a:ext uri="{FF2B5EF4-FFF2-40B4-BE49-F238E27FC236}">
              <a16:creationId xmlns:a16="http://schemas.microsoft.com/office/drawing/2014/main" id="{9CE905B7-BC90-4310-8922-2E0DA82CB4A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a:extLst>
            <a:ext uri="{FF2B5EF4-FFF2-40B4-BE49-F238E27FC236}">
              <a16:creationId xmlns:a16="http://schemas.microsoft.com/office/drawing/2014/main" id="{0287667B-D33F-46E6-9DB1-261FAB17C2B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a:extLst>
            <a:ext uri="{FF2B5EF4-FFF2-40B4-BE49-F238E27FC236}">
              <a16:creationId xmlns:a16="http://schemas.microsoft.com/office/drawing/2014/main" id="{D6DB260A-507E-4827-BDD9-9C305354A07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a:extLst>
            <a:ext uri="{FF2B5EF4-FFF2-40B4-BE49-F238E27FC236}">
              <a16:creationId xmlns:a16="http://schemas.microsoft.com/office/drawing/2014/main" id="{DBE6E81E-2BF2-4C4E-91A7-45BD961B22F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a:extLst>
            <a:ext uri="{FF2B5EF4-FFF2-40B4-BE49-F238E27FC236}">
              <a16:creationId xmlns:a16="http://schemas.microsoft.com/office/drawing/2014/main" id="{14E4E49D-666C-456D-9C7B-64E3A201C8D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a:extLst>
            <a:ext uri="{FF2B5EF4-FFF2-40B4-BE49-F238E27FC236}">
              <a16:creationId xmlns:a16="http://schemas.microsoft.com/office/drawing/2014/main" id="{3CC7BB26-918B-4B99-A185-6E8515A05AA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B826CE50-BC98-47DC-9A67-5CD9131CDFF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DFA7062A-DEFC-43AA-9773-4A23BAF8BE4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FB6FEAD4-39CF-4CD5-B32F-22E841C056F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153670</xdr:rowOff>
    </xdr:from>
    <xdr:to>
      <xdr:col>116</xdr:col>
      <xdr:colOff>62864</xdr:colOff>
      <xdr:row>86</xdr:row>
      <xdr:rowOff>96520</xdr:rowOff>
    </xdr:to>
    <xdr:cxnSp macro="">
      <xdr:nvCxnSpPr>
        <xdr:cNvPr id="666" name="直線コネクタ 665">
          <a:extLst>
            <a:ext uri="{FF2B5EF4-FFF2-40B4-BE49-F238E27FC236}">
              <a16:creationId xmlns:a16="http://schemas.microsoft.com/office/drawing/2014/main" id="{D08F8765-5696-4B98-8944-716AAB28B174}"/>
            </a:ext>
          </a:extLst>
        </xdr:cNvPr>
        <xdr:cNvCxnSpPr/>
      </xdr:nvCxnSpPr>
      <xdr:spPr>
        <a:xfrm flipV="1">
          <a:off x="22160864" y="1352677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67" name="【消防施設】&#10;一人当たり面積最小値テキスト">
          <a:extLst>
            <a:ext uri="{FF2B5EF4-FFF2-40B4-BE49-F238E27FC236}">
              <a16:creationId xmlns:a16="http://schemas.microsoft.com/office/drawing/2014/main" id="{A24D8851-E027-48F9-B239-39AA69A96007}"/>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68" name="直線コネクタ 667">
          <a:extLst>
            <a:ext uri="{FF2B5EF4-FFF2-40B4-BE49-F238E27FC236}">
              <a16:creationId xmlns:a16="http://schemas.microsoft.com/office/drawing/2014/main" id="{F8517EDA-462A-46CF-8CEC-AC0ADCCC2265}"/>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100347</xdr:rowOff>
    </xdr:from>
    <xdr:ext cx="469744" cy="259045"/>
    <xdr:sp macro="" textlink="">
      <xdr:nvSpPr>
        <xdr:cNvPr id="669" name="【消防施設】&#10;一人当たり面積最大値テキスト">
          <a:extLst>
            <a:ext uri="{FF2B5EF4-FFF2-40B4-BE49-F238E27FC236}">
              <a16:creationId xmlns:a16="http://schemas.microsoft.com/office/drawing/2014/main" id="{1FDE05E7-ACCE-49F6-87F8-E48273749ABE}"/>
            </a:ext>
          </a:extLst>
        </xdr:cNvPr>
        <xdr:cNvSpPr txBox="1"/>
      </xdr:nvSpPr>
      <xdr:spPr>
        <a:xfrm>
          <a:off x="22199600" y="133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153670</xdr:rowOff>
    </xdr:from>
    <xdr:to>
      <xdr:col>116</xdr:col>
      <xdr:colOff>152400</xdr:colOff>
      <xdr:row>78</xdr:row>
      <xdr:rowOff>153670</xdr:rowOff>
    </xdr:to>
    <xdr:cxnSp macro="">
      <xdr:nvCxnSpPr>
        <xdr:cNvPr id="670" name="直線コネクタ 669">
          <a:extLst>
            <a:ext uri="{FF2B5EF4-FFF2-40B4-BE49-F238E27FC236}">
              <a16:creationId xmlns:a16="http://schemas.microsoft.com/office/drawing/2014/main" id="{ABEBC0BD-1FED-416F-AF09-3A75DA63590A}"/>
            </a:ext>
          </a:extLst>
        </xdr:cNvPr>
        <xdr:cNvCxnSpPr/>
      </xdr:nvCxnSpPr>
      <xdr:spPr>
        <a:xfrm>
          <a:off x="22072600" y="1352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71" name="【消防施設】&#10;一人当たり面積平均値テキスト">
          <a:extLst>
            <a:ext uri="{FF2B5EF4-FFF2-40B4-BE49-F238E27FC236}">
              <a16:creationId xmlns:a16="http://schemas.microsoft.com/office/drawing/2014/main" id="{1CAD52C3-872D-4E4B-A4FF-547FCA0B9D48}"/>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110489</xdr:rowOff>
    </xdr:from>
    <xdr:to>
      <xdr:col>116</xdr:col>
      <xdr:colOff>114300</xdr:colOff>
      <xdr:row>86</xdr:row>
      <xdr:rowOff>40639</xdr:rowOff>
    </xdr:to>
    <xdr:sp macro="" textlink="">
      <xdr:nvSpPr>
        <xdr:cNvPr id="672" name="フローチャート: 判断 671">
          <a:extLst>
            <a:ext uri="{FF2B5EF4-FFF2-40B4-BE49-F238E27FC236}">
              <a16:creationId xmlns:a16="http://schemas.microsoft.com/office/drawing/2014/main" id="{E3C7D8F4-B601-489F-8B6E-614BD2EDF851}"/>
            </a:ext>
          </a:extLst>
        </xdr:cNvPr>
        <xdr:cNvSpPr/>
      </xdr:nvSpPr>
      <xdr:spPr>
        <a:xfrm>
          <a:off x="22110700" y="1468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73" name="フローチャート: 判断 672">
          <a:extLst>
            <a:ext uri="{FF2B5EF4-FFF2-40B4-BE49-F238E27FC236}">
              <a16:creationId xmlns:a16="http://schemas.microsoft.com/office/drawing/2014/main" id="{0587E02B-424D-4F0D-B4BD-2820FE937DD1}"/>
            </a:ext>
          </a:extLst>
        </xdr:cNvPr>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674" name="フローチャート: 判断 673">
          <a:extLst>
            <a:ext uri="{FF2B5EF4-FFF2-40B4-BE49-F238E27FC236}">
              <a16:creationId xmlns:a16="http://schemas.microsoft.com/office/drawing/2014/main" id="{2D9A95B3-2CFF-4BC8-83ED-FABCEFE2BCCD}"/>
            </a:ext>
          </a:extLst>
        </xdr:cNvPr>
        <xdr:cNvSpPr/>
      </xdr:nvSpPr>
      <xdr:spPr>
        <a:xfrm>
          <a:off x="20383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114300</xdr:rowOff>
    </xdr:from>
    <xdr:to>
      <xdr:col>102</xdr:col>
      <xdr:colOff>165100</xdr:colOff>
      <xdr:row>86</xdr:row>
      <xdr:rowOff>44450</xdr:rowOff>
    </xdr:to>
    <xdr:sp macro="" textlink="">
      <xdr:nvSpPr>
        <xdr:cNvPr id="675" name="フローチャート: 判断 674">
          <a:extLst>
            <a:ext uri="{FF2B5EF4-FFF2-40B4-BE49-F238E27FC236}">
              <a16:creationId xmlns:a16="http://schemas.microsoft.com/office/drawing/2014/main" id="{97D510A4-60AE-4019-A124-541CEB5FD99D}"/>
            </a:ext>
          </a:extLst>
        </xdr:cNvPr>
        <xdr:cNvSpPr/>
      </xdr:nvSpPr>
      <xdr:spPr>
        <a:xfrm>
          <a:off x="19494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135889</xdr:rowOff>
    </xdr:from>
    <xdr:to>
      <xdr:col>98</xdr:col>
      <xdr:colOff>38100</xdr:colOff>
      <xdr:row>86</xdr:row>
      <xdr:rowOff>66039</xdr:rowOff>
    </xdr:to>
    <xdr:sp macro="" textlink="">
      <xdr:nvSpPr>
        <xdr:cNvPr id="676" name="フローチャート: 判断 675">
          <a:extLst>
            <a:ext uri="{FF2B5EF4-FFF2-40B4-BE49-F238E27FC236}">
              <a16:creationId xmlns:a16="http://schemas.microsoft.com/office/drawing/2014/main" id="{9C778BEA-C8F6-4D12-8195-7806C34B59F0}"/>
            </a:ext>
          </a:extLst>
        </xdr:cNvPr>
        <xdr:cNvSpPr/>
      </xdr:nvSpPr>
      <xdr:spPr>
        <a:xfrm>
          <a:off x="18605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460818AE-CD9C-46C0-8CC6-64B75ED6821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90AE4F17-EF9D-496F-B660-DFAD7AABA0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DDA6EC77-510A-4A20-B51A-A61C0FED25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431BF2F6-27A4-4CF4-A547-4FB0A922430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75D176E6-443E-4950-9DDE-B2AA7424D5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682" name="楕円 681">
          <a:extLst>
            <a:ext uri="{FF2B5EF4-FFF2-40B4-BE49-F238E27FC236}">
              <a16:creationId xmlns:a16="http://schemas.microsoft.com/office/drawing/2014/main" id="{3FF810DF-1740-491F-B77D-F50042F75C7D}"/>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88917</xdr:rowOff>
    </xdr:from>
    <xdr:ext cx="469744" cy="259045"/>
    <xdr:sp macro="" textlink="">
      <xdr:nvSpPr>
        <xdr:cNvPr id="683" name="【消防施設】&#10;一人当たり面積該当値テキスト">
          <a:extLst>
            <a:ext uri="{FF2B5EF4-FFF2-40B4-BE49-F238E27FC236}">
              <a16:creationId xmlns:a16="http://schemas.microsoft.com/office/drawing/2014/main" id="{083913DF-E108-4C16-A3EF-466B772C2603}"/>
            </a:ext>
          </a:extLst>
        </xdr:cNvPr>
        <xdr:cNvSpPr txBox="1"/>
      </xdr:nvSpPr>
      <xdr:spPr>
        <a:xfrm>
          <a:off x="22199600" y="1466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130811</xdr:rowOff>
    </xdr:from>
    <xdr:to>
      <xdr:col>112</xdr:col>
      <xdr:colOff>38100</xdr:colOff>
      <xdr:row>86</xdr:row>
      <xdr:rowOff>60961</xdr:rowOff>
    </xdr:to>
    <xdr:sp macro="" textlink="">
      <xdr:nvSpPr>
        <xdr:cNvPr id="684" name="楕円 683">
          <a:extLst>
            <a:ext uri="{FF2B5EF4-FFF2-40B4-BE49-F238E27FC236}">
              <a16:creationId xmlns:a16="http://schemas.microsoft.com/office/drawing/2014/main" id="{644F49FE-1480-4B91-A3BC-D74FA187E068}"/>
            </a:ext>
          </a:extLst>
        </xdr:cNvPr>
        <xdr:cNvSpPr/>
      </xdr:nvSpPr>
      <xdr:spPr>
        <a:xfrm>
          <a:off x="21272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10161</xdr:rowOff>
    </xdr:to>
    <xdr:cxnSp macro="">
      <xdr:nvCxnSpPr>
        <xdr:cNvPr id="685" name="直線コネクタ 684">
          <a:extLst>
            <a:ext uri="{FF2B5EF4-FFF2-40B4-BE49-F238E27FC236}">
              <a16:creationId xmlns:a16="http://schemas.microsoft.com/office/drawing/2014/main" id="{F90E2935-9476-4FBE-922E-4E7432627776}"/>
            </a:ext>
          </a:extLst>
        </xdr:cNvPr>
        <xdr:cNvCxnSpPr/>
      </xdr:nvCxnSpPr>
      <xdr:spPr>
        <a:xfrm flipV="1">
          <a:off x="21323300" y="147523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686" name="楕円 685">
          <a:extLst>
            <a:ext uri="{FF2B5EF4-FFF2-40B4-BE49-F238E27FC236}">
              <a16:creationId xmlns:a16="http://schemas.microsoft.com/office/drawing/2014/main" id="{8D7DF0D4-1305-4489-A6D2-C3CE42E882CF}"/>
            </a:ext>
          </a:extLst>
        </xdr:cNvPr>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10161</xdr:rowOff>
    </xdr:from>
    <xdr:to>
      <xdr:col>111</xdr:col>
      <xdr:colOff>177800</xdr:colOff>
      <xdr:row>86</xdr:row>
      <xdr:rowOff>11430</xdr:rowOff>
    </xdr:to>
    <xdr:cxnSp macro="">
      <xdr:nvCxnSpPr>
        <xdr:cNvPr id="687" name="直線コネクタ 686">
          <a:extLst>
            <a:ext uri="{FF2B5EF4-FFF2-40B4-BE49-F238E27FC236}">
              <a16:creationId xmlns:a16="http://schemas.microsoft.com/office/drawing/2014/main" id="{3D8AA526-05E5-490B-B608-70EA27973A08}"/>
            </a:ext>
          </a:extLst>
        </xdr:cNvPr>
        <xdr:cNvCxnSpPr/>
      </xdr:nvCxnSpPr>
      <xdr:spPr>
        <a:xfrm flipV="1">
          <a:off x="20434300" y="147548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688" name="楕円 687">
          <a:extLst>
            <a:ext uri="{FF2B5EF4-FFF2-40B4-BE49-F238E27FC236}">
              <a16:creationId xmlns:a16="http://schemas.microsoft.com/office/drawing/2014/main" id="{7BE1FC49-B731-4FF9-A8C9-9A562F8A1D87}"/>
            </a:ext>
          </a:extLst>
        </xdr:cNvPr>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12700</xdr:rowOff>
    </xdr:to>
    <xdr:cxnSp macro="">
      <xdr:nvCxnSpPr>
        <xdr:cNvPr id="689" name="直線コネクタ 688">
          <a:extLst>
            <a:ext uri="{FF2B5EF4-FFF2-40B4-BE49-F238E27FC236}">
              <a16:creationId xmlns:a16="http://schemas.microsoft.com/office/drawing/2014/main" id="{5CEE3A94-88D4-45C1-9F93-09A1703B2C76}"/>
            </a:ext>
          </a:extLst>
        </xdr:cNvPr>
        <xdr:cNvCxnSpPr/>
      </xdr:nvCxnSpPr>
      <xdr:spPr>
        <a:xfrm flipV="1">
          <a:off x="19545300" y="1475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77470</xdr:rowOff>
    </xdr:from>
    <xdr:to>
      <xdr:col>98</xdr:col>
      <xdr:colOff>38100</xdr:colOff>
      <xdr:row>86</xdr:row>
      <xdr:rowOff>7620</xdr:rowOff>
    </xdr:to>
    <xdr:sp macro="" textlink="">
      <xdr:nvSpPr>
        <xdr:cNvPr id="690" name="楕円 689">
          <a:extLst>
            <a:ext uri="{FF2B5EF4-FFF2-40B4-BE49-F238E27FC236}">
              <a16:creationId xmlns:a16="http://schemas.microsoft.com/office/drawing/2014/main" id="{3C4354BD-D6FB-4616-A287-662B296B10C3}"/>
            </a:ext>
          </a:extLst>
        </xdr:cNvPr>
        <xdr:cNvSpPr/>
      </xdr:nvSpPr>
      <xdr:spPr>
        <a:xfrm>
          <a:off x="186055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128270</xdr:rowOff>
    </xdr:from>
    <xdr:to>
      <xdr:col>102</xdr:col>
      <xdr:colOff>114300</xdr:colOff>
      <xdr:row>86</xdr:row>
      <xdr:rowOff>12700</xdr:rowOff>
    </xdr:to>
    <xdr:cxnSp macro="">
      <xdr:nvCxnSpPr>
        <xdr:cNvPr id="691" name="直線コネクタ 690">
          <a:extLst>
            <a:ext uri="{FF2B5EF4-FFF2-40B4-BE49-F238E27FC236}">
              <a16:creationId xmlns:a16="http://schemas.microsoft.com/office/drawing/2014/main" id="{AD92574E-FE12-4CD6-B890-7E0B7C8F32D0}"/>
            </a:ext>
          </a:extLst>
        </xdr:cNvPr>
        <xdr:cNvCxnSpPr/>
      </xdr:nvCxnSpPr>
      <xdr:spPr>
        <a:xfrm>
          <a:off x="18656300" y="1470152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92" name="n_1aveValue【消防施設】&#10;一人当たり面積">
          <a:extLst>
            <a:ext uri="{FF2B5EF4-FFF2-40B4-BE49-F238E27FC236}">
              <a16:creationId xmlns:a16="http://schemas.microsoft.com/office/drawing/2014/main" id="{1925F4D0-F411-4908-B997-5169AE56B1F9}"/>
            </a:ext>
          </a:extLst>
        </xdr:cNvPr>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93" name="n_2aveValue【消防施設】&#10;一人当たり面積">
          <a:extLst>
            <a:ext uri="{FF2B5EF4-FFF2-40B4-BE49-F238E27FC236}">
              <a16:creationId xmlns:a16="http://schemas.microsoft.com/office/drawing/2014/main" id="{AA3ABBAD-AB1F-441C-AA60-9C1B9BBE0798}"/>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694" name="n_3aveValue【消防施設】&#10;一人当たり面積">
          <a:extLst>
            <a:ext uri="{FF2B5EF4-FFF2-40B4-BE49-F238E27FC236}">
              <a16:creationId xmlns:a16="http://schemas.microsoft.com/office/drawing/2014/main" id="{724F15E7-5E8F-466D-875A-A0B515D95FAC}"/>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695" name="n_4aveValue【消防施設】&#10;一人当たり面積">
          <a:extLst>
            <a:ext uri="{FF2B5EF4-FFF2-40B4-BE49-F238E27FC236}">
              <a16:creationId xmlns:a16="http://schemas.microsoft.com/office/drawing/2014/main" id="{649E87CC-7956-45CA-8426-9845981F21AD}"/>
            </a:ext>
          </a:extLst>
        </xdr:cNvPr>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52088</xdr:rowOff>
    </xdr:from>
    <xdr:ext cx="469744" cy="259045"/>
    <xdr:sp macro="" textlink="">
      <xdr:nvSpPr>
        <xdr:cNvPr id="696" name="n_1mainValue【消防施設】&#10;一人当たり面積">
          <a:extLst>
            <a:ext uri="{FF2B5EF4-FFF2-40B4-BE49-F238E27FC236}">
              <a16:creationId xmlns:a16="http://schemas.microsoft.com/office/drawing/2014/main" id="{68C0A511-2074-47B3-8215-603943867BE8}"/>
            </a:ext>
          </a:extLst>
        </xdr:cNvPr>
        <xdr:cNvSpPr txBox="1"/>
      </xdr:nvSpPr>
      <xdr:spPr>
        <a:xfrm>
          <a:off x="210757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697" name="n_2mainValue【消防施設】&#10;一人当たり面積">
          <a:extLst>
            <a:ext uri="{FF2B5EF4-FFF2-40B4-BE49-F238E27FC236}">
              <a16:creationId xmlns:a16="http://schemas.microsoft.com/office/drawing/2014/main" id="{E8401B32-8989-485B-8605-2B46C13AA864}"/>
            </a:ext>
          </a:extLst>
        </xdr:cNvPr>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698" name="n_3mainValue【消防施設】&#10;一人当たり面積">
          <a:extLst>
            <a:ext uri="{FF2B5EF4-FFF2-40B4-BE49-F238E27FC236}">
              <a16:creationId xmlns:a16="http://schemas.microsoft.com/office/drawing/2014/main" id="{68C9F579-0E70-4972-ABC5-9F9F82112127}"/>
            </a:ext>
          </a:extLst>
        </xdr:cNvPr>
        <xdr:cNvSpPr txBox="1"/>
      </xdr:nvSpPr>
      <xdr:spPr>
        <a:xfrm>
          <a:off x="19310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24147</xdr:rowOff>
    </xdr:from>
    <xdr:ext cx="469744" cy="259045"/>
    <xdr:sp macro="" textlink="">
      <xdr:nvSpPr>
        <xdr:cNvPr id="699" name="n_4mainValue【消防施設】&#10;一人当たり面積">
          <a:extLst>
            <a:ext uri="{FF2B5EF4-FFF2-40B4-BE49-F238E27FC236}">
              <a16:creationId xmlns:a16="http://schemas.microsoft.com/office/drawing/2014/main" id="{F79C0097-8771-4797-8890-72904C2897F8}"/>
            </a:ext>
          </a:extLst>
        </xdr:cNvPr>
        <xdr:cNvSpPr txBox="1"/>
      </xdr:nvSpPr>
      <xdr:spPr>
        <a:xfrm>
          <a:off x="18421427" y="1442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E6F08CEB-A65D-4936-88BF-1FC82E5E1B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2B1FFE95-794E-4258-861D-4CE405E2756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DCAA9E82-455A-473E-8EAA-A6603B65AA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F88B8D7F-3892-48E2-A1C8-9650DF56E3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C8D1DB4A-A4A2-4BEF-8848-F1A30A4DA2F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8C5F7A72-AAB9-47A7-B9C6-57FF126EBCE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4FF7AE4C-220B-4953-A444-8C5907A029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18B729B3-43F9-49A9-AC4D-7818638A4B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FAB779DF-A308-4519-86FC-4FFDA42D6F6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0D6DB63B-D0B1-4319-AC70-C772475B36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65683450-8B43-467B-AA8E-0B5202958DC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a:extLst>
            <a:ext uri="{FF2B5EF4-FFF2-40B4-BE49-F238E27FC236}">
              <a16:creationId xmlns:a16="http://schemas.microsoft.com/office/drawing/2014/main" id="{66F84AF8-F489-4719-9813-D95B6D83A2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A1AB508D-B3EA-4C23-BF4E-9A462B46CE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a:extLst>
            <a:ext uri="{FF2B5EF4-FFF2-40B4-BE49-F238E27FC236}">
              <a16:creationId xmlns:a16="http://schemas.microsoft.com/office/drawing/2014/main" id="{300A9428-E025-41A8-A56B-D8391348282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a:extLst>
            <a:ext uri="{FF2B5EF4-FFF2-40B4-BE49-F238E27FC236}">
              <a16:creationId xmlns:a16="http://schemas.microsoft.com/office/drawing/2014/main" id="{94AC1ED9-EE07-46AC-904C-69166502C71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a:extLst>
            <a:ext uri="{FF2B5EF4-FFF2-40B4-BE49-F238E27FC236}">
              <a16:creationId xmlns:a16="http://schemas.microsoft.com/office/drawing/2014/main" id="{3B258B67-53D0-4985-ADAD-EBB3F612719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a:extLst>
            <a:ext uri="{FF2B5EF4-FFF2-40B4-BE49-F238E27FC236}">
              <a16:creationId xmlns:a16="http://schemas.microsoft.com/office/drawing/2014/main" id="{D9A29C3A-152F-4ABC-B6ED-FC6F11FCAB7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a:extLst>
            <a:ext uri="{FF2B5EF4-FFF2-40B4-BE49-F238E27FC236}">
              <a16:creationId xmlns:a16="http://schemas.microsoft.com/office/drawing/2014/main" id="{FA08A324-48DD-4A0F-B6B4-4CA2C270206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a:extLst>
            <a:ext uri="{FF2B5EF4-FFF2-40B4-BE49-F238E27FC236}">
              <a16:creationId xmlns:a16="http://schemas.microsoft.com/office/drawing/2014/main" id="{9F1576A8-2795-4A8F-9154-315CF2065CA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a:extLst>
            <a:ext uri="{FF2B5EF4-FFF2-40B4-BE49-F238E27FC236}">
              <a16:creationId xmlns:a16="http://schemas.microsoft.com/office/drawing/2014/main" id="{22D83D05-73AC-4FF4-88E6-FED74B4536B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a:extLst>
            <a:ext uri="{FF2B5EF4-FFF2-40B4-BE49-F238E27FC236}">
              <a16:creationId xmlns:a16="http://schemas.microsoft.com/office/drawing/2014/main" id="{1623B991-2984-4E8A-918A-16AFCCF645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a:extLst>
            <a:ext uri="{FF2B5EF4-FFF2-40B4-BE49-F238E27FC236}">
              <a16:creationId xmlns:a16="http://schemas.microsoft.com/office/drawing/2014/main" id="{3EC9AA2C-91AA-4C60-B822-4D2F115CB1F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a:extLst>
            <a:ext uri="{FF2B5EF4-FFF2-40B4-BE49-F238E27FC236}">
              <a16:creationId xmlns:a16="http://schemas.microsoft.com/office/drawing/2014/main" id="{CEA6F7CB-82F5-4B56-A0C4-20BEC2BFF25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406C6B9B-C3ED-4D70-80F2-0C26560FA7A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AB6CBCE7-2742-4F32-85EB-47518AC0594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725" name="直線コネクタ 724">
          <a:extLst>
            <a:ext uri="{FF2B5EF4-FFF2-40B4-BE49-F238E27FC236}">
              <a16:creationId xmlns:a16="http://schemas.microsoft.com/office/drawing/2014/main" id="{FF1F2405-3C48-49F0-8D63-4B83BFF5AA0A}"/>
            </a:ext>
          </a:extLst>
        </xdr:cNvPr>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26" name="【庁舎】&#10;有形固定資産減価償却率最小値テキスト">
          <a:extLst>
            <a:ext uri="{FF2B5EF4-FFF2-40B4-BE49-F238E27FC236}">
              <a16:creationId xmlns:a16="http://schemas.microsoft.com/office/drawing/2014/main" id="{D953D39A-60A6-4A31-85B0-B15A62CB9304}"/>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27" name="直線コネクタ 726">
          <a:extLst>
            <a:ext uri="{FF2B5EF4-FFF2-40B4-BE49-F238E27FC236}">
              <a16:creationId xmlns:a16="http://schemas.microsoft.com/office/drawing/2014/main" id="{67762A0B-AED7-4FE0-8C55-753E28FD9468}"/>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28" name="【庁舎】&#10;有形固定資産減価償却率最大値テキスト">
          <a:extLst>
            <a:ext uri="{FF2B5EF4-FFF2-40B4-BE49-F238E27FC236}">
              <a16:creationId xmlns:a16="http://schemas.microsoft.com/office/drawing/2014/main" id="{D0272BE3-8A15-480C-81E4-B0C234D66F0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9" name="直線コネクタ 728">
          <a:extLst>
            <a:ext uri="{FF2B5EF4-FFF2-40B4-BE49-F238E27FC236}">
              <a16:creationId xmlns:a16="http://schemas.microsoft.com/office/drawing/2014/main" id="{5A14ABBB-D01D-4B9D-AE5B-C61A756F643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730" name="【庁舎】&#10;有形固定資産減価償却率平均値テキスト">
          <a:extLst>
            <a:ext uri="{FF2B5EF4-FFF2-40B4-BE49-F238E27FC236}">
              <a16:creationId xmlns:a16="http://schemas.microsoft.com/office/drawing/2014/main" id="{2C2507C7-7C58-4ABA-B47E-980415B7445B}"/>
            </a:ext>
          </a:extLst>
        </xdr:cNvPr>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731" name="フローチャート: 判断 730">
          <a:extLst>
            <a:ext uri="{FF2B5EF4-FFF2-40B4-BE49-F238E27FC236}">
              <a16:creationId xmlns:a16="http://schemas.microsoft.com/office/drawing/2014/main" id="{08B72DF3-7CAF-43D2-B790-0784D9B4E561}"/>
            </a:ext>
          </a:extLst>
        </xdr:cNvPr>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732" name="フローチャート: 判断 731">
          <a:extLst>
            <a:ext uri="{FF2B5EF4-FFF2-40B4-BE49-F238E27FC236}">
              <a16:creationId xmlns:a16="http://schemas.microsoft.com/office/drawing/2014/main" id="{A53A74C7-BC2C-4FD4-871F-454710044049}"/>
            </a:ext>
          </a:extLst>
        </xdr:cNvPr>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733" name="フローチャート: 判断 732">
          <a:extLst>
            <a:ext uri="{FF2B5EF4-FFF2-40B4-BE49-F238E27FC236}">
              <a16:creationId xmlns:a16="http://schemas.microsoft.com/office/drawing/2014/main" id="{BA08A959-8102-4F1C-8822-63CE1CB4FD30}"/>
            </a:ext>
          </a:extLst>
        </xdr:cNvPr>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34" name="フローチャート: 判断 733">
          <a:extLst>
            <a:ext uri="{FF2B5EF4-FFF2-40B4-BE49-F238E27FC236}">
              <a16:creationId xmlns:a16="http://schemas.microsoft.com/office/drawing/2014/main" id="{10376201-9D41-4933-859D-24528E5BC674}"/>
            </a:ext>
          </a:extLst>
        </xdr:cNvPr>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35" name="フローチャート: 判断 734">
          <a:extLst>
            <a:ext uri="{FF2B5EF4-FFF2-40B4-BE49-F238E27FC236}">
              <a16:creationId xmlns:a16="http://schemas.microsoft.com/office/drawing/2014/main" id="{C0144052-F053-482C-88F0-9CFADFC8A8F8}"/>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25CE9F6F-BED8-4D77-87E6-73D8627D00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F860D14-27CB-4DB5-9E6C-0EBE64888A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F3960EB-3EEF-4B47-9D78-35F09DDBAC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564D2A1-3876-4545-86F5-E1FF6A4491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7D0489E-CBDC-421E-98A7-C07630ECA1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741" name="楕円 740">
          <a:extLst>
            <a:ext uri="{FF2B5EF4-FFF2-40B4-BE49-F238E27FC236}">
              <a16:creationId xmlns:a16="http://schemas.microsoft.com/office/drawing/2014/main" id="{68B90860-9B99-4D0F-989A-6E75CB821BFC}"/>
            </a:ext>
          </a:extLst>
        </xdr:cNvPr>
        <xdr:cNvSpPr/>
      </xdr:nvSpPr>
      <xdr:spPr>
        <a:xfrm>
          <a:off x="162687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742" name="【庁舎】&#10;有形固定資産減価償却率該当値テキスト">
          <a:extLst>
            <a:ext uri="{FF2B5EF4-FFF2-40B4-BE49-F238E27FC236}">
              <a16:creationId xmlns:a16="http://schemas.microsoft.com/office/drawing/2014/main" id="{944411B7-886A-46FD-8BF7-B51881BE0834}"/>
            </a:ext>
          </a:extLst>
        </xdr:cNvPr>
        <xdr:cNvSpPr txBox="1"/>
      </xdr:nvSpPr>
      <xdr:spPr>
        <a:xfrm>
          <a:off x="16357600"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49893</xdr:rowOff>
    </xdr:from>
    <xdr:to>
      <xdr:col>81</xdr:col>
      <xdr:colOff>101600</xdr:colOff>
      <xdr:row>102</xdr:row>
      <xdr:rowOff>151493</xdr:rowOff>
    </xdr:to>
    <xdr:sp macro="" textlink="">
      <xdr:nvSpPr>
        <xdr:cNvPr id="743" name="楕円 742">
          <a:extLst>
            <a:ext uri="{FF2B5EF4-FFF2-40B4-BE49-F238E27FC236}">
              <a16:creationId xmlns:a16="http://schemas.microsoft.com/office/drawing/2014/main" id="{6756C042-6A12-4887-8284-F7156B944664}"/>
            </a:ext>
          </a:extLst>
        </xdr:cNvPr>
        <xdr:cNvSpPr/>
      </xdr:nvSpPr>
      <xdr:spPr>
        <a:xfrm>
          <a:off x="15430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100693</xdr:rowOff>
    </xdr:from>
    <xdr:to>
      <xdr:col>85</xdr:col>
      <xdr:colOff>127000</xdr:colOff>
      <xdr:row>102</xdr:row>
      <xdr:rowOff>123552</xdr:rowOff>
    </xdr:to>
    <xdr:cxnSp macro="">
      <xdr:nvCxnSpPr>
        <xdr:cNvPr id="744" name="直線コネクタ 743">
          <a:extLst>
            <a:ext uri="{FF2B5EF4-FFF2-40B4-BE49-F238E27FC236}">
              <a16:creationId xmlns:a16="http://schemas.microsoft.com/office/drawing/2014/main" id="{2F461A94-E163-443A-8A9C-51214F37B799}"/>
            </a:ext>
          </a:extLst>
        </xdr:cNvPr>
        <xdr:cNvCxnSpPr/>
      </xdr:nvCxnSpPr>
      <xdr:spPr>
        <a:xfrm>
          <a:off x="15481300" y="1758859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745" name="楕円 744">
          <a:extLst>
            <a:ext uri="{FF2B5EF4-FFF2-40B4-BE49-F238E27FC236}">
              <a16:creationId xmlns:a16="http://schemas.microsoft.com/office/drawing/2014/main" id="{E947564D-5298-400A-9448-ACD8633F46E5}"/>
            </a:ext>
          </a:extLst>
        </xdr:cNvPr>
        <xdr:cNvSpPr/>
      </xdr:nvSpPr>
      <xdr:spPr>
        <a:xfrm>
          <a:off x="14541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100693</xdr:rowOff>
    </xdr:from>
    <xdr:to>
      <xdr:col>81</xdr:col>
      <xdr:colOff>50800</xdr:colOff>
      <xdr:row>103</xdr:row>
      <xdr:rowOff>71301</xdr:rowOff>
    </xdr:to>
    <xdr:cxnSp macro="">
      <xdr:nvCxnSpPr>
        <xdr:cNvPr id="746" name="直線コネクタ 745">
          <a:extLst>
            <a:ext uri="{FF2B5EF4-FFF2-40B4-BE49-F238E27FC236}">
              <a16:creationId xmlns:a16="http://schemas.microsoft.com/office/drawing/2014/main" id="{E48F7038-6F55-4882-8C54-D45B470BA03A}"/>
            </a:ext>
          </a:extLst>
        </xdr:cNvPr>
        <xdr:cNvCxnSpPr/>
      </xdr:nvCxnSpPr>
      <xdr:spPr>
        <a:xfrm flipV="1">
          <a:off x="14592300" y="17588593"/>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747" name="楕円 746">
          <a:extLst>
            <a:ext uri="{FF2B5EF4-FFF2-40B4-BE49-F238E27FC236}">
              <a16:creationId xmlns:a16="http://schemas.microsoft.com/office/drawing/2014/main" id="{6E873281-E541-470D-85A1-51946375DE6D}"/>
            </a:ext>
          </a:extLst>
        </xdr:cNvPr>
        <xdr:cNvSpPr/>
      </xdr:nvSpPr>
      <xdr:spPr>
        <a:xfrm>
          <a:off x="13652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112123</xdr:rowOff>
    </xdr:to>
    <xdr:cxnSp macro="">
      <xdr:nvCxnSpPr>
        <xdr:cNvPr id="748" name="直線コネクタ 747">
          <a:extLst>
            <a:ext uri="{FF2B5EF4-FFF2-40B4-BE49-F238E27FC236}">
              <a16:creationId xmlns:a16="http://schemas.microsoft.com/office/drawing/2014/main" id="{10474E0E-BBFE-4E03-866C-0BF457B97881}"/>
            </a:ext>
          </a:extLst>
        </xdr:cNvPr>
        <xdr:cNvCxnSpPr/>
      </xdr:nvCxnSpPr>
      <xdr:spPr>
        <a:xfrm flipV="1">
          <a:off x="13703300" y="177306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2539</xdr:rowOff>
    </xdr:from>
    <xdr:to>
      <xdr:col>67</xdr:col>
      <xdr:colOff>101600</xdr:colOff>
      <xdr:row>103</xdr:row>
      <xdr:rowOff>104139</xdr:rowOff>
    </xdr:to>
    <xdr:sp macro="" textlink="">
      <xdr:nvSpPr>
        <xdr:cNvPr id="749" name="楕円 748">
          <a:extLst>
            <a:ext uri="{FF2B5EF4-FFF2-40B4-BE49-F238E27FC236}">
              <a16:creationId xmlns:a16="http://schemas.microsoft.com/office/drawing/2014/main" id="{41CBB2DB-C092-47A6-97C5-965F486F172F}"/>
            </a:ext>
          </a:extLst>
        </xdr:cNvPr>
        <xdr:cNvSpPr/>
      </xdr:nvSpPr>
      <xdr:spPr>
        <a:xfrm>
          <a:off x="12763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53339</xdr:rowOff>
    </xdr:from>
    <xdr:to>
      <xdr:col>71</xdr:col>
      <xdr:colOff>177800</xdr:colOff>
      <xdr:row>103</xdr:row>
      <xdr:rowOff>112123</xdr:rowOff>
    </xdr:to>
    <xdr:cxnSp macro="">
      <xdr:nvCxnSpPr>
        <xdr:cNvPr id="750" name="直線コネクタ 749">
          <a:extLst>
            <a:ext uri="{FF2B5EF4-FFF2-40B4-BE49-F238E27FC236}">
              <a16:creationId xmlns:a16="http://schemas.microsoft.com/office/drawing/2014/main" id="{76971903-8AE1-4404-B4A6-F951748F3B95}"/>
            </a:ext>
          </a:extLst>
        </xdr:cNvPr>
        <xdr:cNvCxnSpPr/>
      </xdr:nvCxnSpPr>
      <xdr:spPr>
        <a:xfrm>
          <a:off x="12814300" y="1771268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751" name="n_1aveValue【庁舎】&#10;有形固定資産減価償却率">
          <a:extLst>
            <a:ext uri="{FF2B5EF4-FFF2-40B4-BE49-F238E27FC236}">
              <a16:creationId xmlns:a16="http://schemas.microsoft.com/office/drawing/2014/main" id="{32EF4C5F-176A-4720-95EF-B3023E07CFD5}"/>
            </a:ext>
          </a:extLst>
        </xdr:cNvPr>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752" name="n_2aveValue【庁舎】&#10;有形固定資産減価償却率">
          <a:extLst>
            <a:ext uri="{FF2B5EF4-FFF2-40B4-BE49-F238E27FC236}">
              <a16:creationId xmlns:a16="http://schemas.microsoft.com/office/drawing/2014/main" id="{E67AC404-D862-4EE2-979A-1CB71BC43839}"/>
            </a:ext>
          </a:extLst>
        </xdr:cNvPr>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753" name="n_3aveValue【庁舎】&#10;有形固定資産減価償却率">
          <a:extLst>
            <a:ext uri="{FF2B5EF4-FFF2-40B4-BE49-F238E27FC236}">
              <a16:creationId xmlns:a16="http://schemas.microsoft.com/office/drawing/2014/main" id="{BD2D6777-64B4-4B24-8E3E-F10AD9C92309}"/>
            </a:ext>
          </a:extLst>
        </xdr:cNvPr>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754" name="n_4aveValue【庁舎】&#10;有形固定資産減価償却率">
          <a:extLst>
            <a:ext uri="{FF2B5EF4-FFF2-40B4-BE49-F238E27FC236}">
              <a16:creationId xmlns:a16="http://schemas.microsoft.com/office/drawing/2014/main" id="{3750C367-83B8-40B7-B79F-74023B2C126C}"/>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168020</xdr:rowOff>
    </xdr:from>
    <xdr:ext cx="405111" cy="259045"/>
    <xdr:sp macro="" textlink="">
      <xdr:nvSpPr>
        <xdr:cNvPr id="755" name="n_1mainValue【庁舎】&#10;有形固定資産減価償却率">
          <a:extLst>
            <a:ext uri="{FF2B5EF4-FFF2-40B4-BE49-F238E27FC236}">
              <a16:creationId xmlns:a16="http://schemas.microsoft.com/office/drawing/2014/main" id="{EC4E2400-4566-4070-9627-04F07B432F1C}"/>
            </a:ext>
          </a:extLst>
        </xdr:cNvPr>
        <xdr:cNvSpPr txBox="1"/>
      </xdr:nvSpPr>
      <xdr:spPr>
        <a:xfrm>
          <a:off x="15266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138628</xdr:rowOff>
    </xdr:from>
    <xdr:ext cx="405111" cy="259045"/>
    <xdr:sp macro="" textlink="">
      <xdr:nvSpPr>
        <xdr:cNvPr id="756" name="n_2mainValue【庁舎】&#10;有形固定資産減価償却率">
          <a:extLst>
            <a:ext uri="{FF2B5EF4-FFF2-40B4-BE49-F238E27FC236}">
              <a16:creationId xmlns:a16="http://schemas.microsoft.com/office/drawing/2014/main" id="{FDA9539B-549D-4ACC-BF59-49E852DD1644}"/>
            </a:ext>
          </a:extLst>
        </xdr:cNvPr>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757" name="n_3mainValue【庁舎】&#10;有形固定資産減価償却率">
          <a:extLst>
            <a:ext uri="{FF2B5EF4-FFF2-40B4-BE49-F238E27FC236}">
              <a16:creationId xmlns:a16="http://schemas.microsoft.com/office/drawing/2014/main" id="{12047F51-E36C-4CC6-BBE9-EA3699BBA11D}"/>
            </a:ext>
          </a:extLst>
        </xdr:cNvPr>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758" name="n_4mainValue【庁舎】&#10;有形固定資産減価償却率">
          <a:extLst>
            <a:ext uri="{FF2B5EF4-FFF2-40B4-BE49-F238E27FC236}">
              <a16:creationId xmlns:a16="http://schemas.microsoft.com/office/drawing/2014/main" id="{83425845-2C81-401B-A034-6E14592C83C5}"/>
            </a:ext>
          </a:extLst>
        </xdr:cNvPr>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9" name="正方形/長方形 758">
          <a:extLst>
            <a:ext uri="{FF2B5EF4-FFF2-40B4-BE49-F238E27FC236}">
              <a16:creationId xmlns:a16="http://schemas.microsoft.com/office/drawing/2014/main" id="{24D9089F-E584-451B-B93E-C067EF1E2C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0" name="正方形/長方形 759">
          <a:extLst>
            <a:ext uri="{FF2B5EF4-FFF2-40B4-BE49-F238E27FC236}">
              <a16:creationId xmlns:a16="http://schemas.microsoft.com/office/drawing/2014/main" id="{A5278B2A-D215-474F-A295-82E16840BD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1" name="正方形/長方形 760">
          <a:extLst>
            <a:ext uri="{FF2B5EF4-FFF2-40B4-BE49-F238E27FC236}">
              <a16:creationId xmlns:a16="http://schemas.microsoft.com/office/drawing/2014/main" id="{17A71259-CCB1-465D-A36C-82142E3F28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2" name="正方形/長方形 761">
          <a:extLst>
            <a:ext uri="{FF2B5EF4-FFF2-40B4-BE49-F238E27FC236}">
              <a16:creationId xmlns:a16="http://schemas.microsoft.com/office/drawing/2014/main" id="{0ADBCB4F-D18D-4AE3-8DDA-3656378281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3" name="正方形/長方形 762">
          <a:extLst>
            <a:ext uri="{FF2B5EF4-FFF2-40B4-BE49-F238E27FC236}">
              <a16:creationId xmlns:a16="http://schemas.microsoft.com/office/drawing/2014/main" id="{2D9F95C5-E902-481D-801C-5CA6E3D3B4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4" name="正方形/長方形 763">
          <a:extLst>
            <a:ext uri="{FF2B5EF4-FFF2-40B4-BE49-F238E27FC236}">
              <a16:creationId xmlns:a16="http://schemas.microsoft.com/office/drawing/2014/main" id="{C9296986-C9EA-4E4F-A251-C6C91CAA94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5" name="正方形/長方形 764">
          <a:extLst>
            <a:ext uri="{FF2B5EF4-FFF2-40B4-BE49-F238E27FC236}">
              <a16:creationId xmlns:a16="http://schemas.microsoft.com/office/drawing/2014/main" id="{9824D156-9C7A-4425-A4F4-15607CA5D0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6" name="正方形/長方形 765">
          <a:extLst>
            <a:ext uri="{FF2B5EF4-FFF2-40B4-BE49-F238E27FC236}">
              <a16:creationId xmlns:a16="http://schemas.microsoft.com/office/drawing/2014/main" id="{519A4F8C-064B-48F2-A460-C9345573FF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7" name="テキスト ボックス 766">
          <a:extLst>
            <a:ext uri="{FF2B5EF4-FFF2-40B4-BE49-F238E27FC236}">
              <a16:creationId xmlns:a16="http://schemas.microsoft.com/office/drawing/2014/main" id="{A90BA118-C9D4-45C3-9473-75776B82A38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8" name="直線コネクタ 767">
          <a:extLst>
            <a:ext uri="{FF2B5EF4-FFF2-40B4-BE49-F238E27FC236}">
              <a16:creationId xmlns:a16="http://schemas.microsoft.com/office/drawing/2014/main" id="{6D2671AE-29C6-4C3E-AA80-2A82F6807E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9" name="直線コネクタ 768">
          <a:extLst>
            <a:ext uri="{FF2B5EF4-FFF2-40B4-BE49-F238E27FC236}">
              <a16:creationId xmlns:a16="http://schemas.microsoft.com/office/drawing/2014/main" id="{78E42F34-4927-4713-B2A6-FE4BD3DF918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0" name="テキスト ボックス 769">
          <a:extLst>
            <a:ext uri="{FF2B5EF4-FFF2-40B4-BE49-F238E27FC236}">
              <a16:creationId xmlns:a16="http://schemas.microsoft.com/office/drawing/2014/main" id="{A82CFD7A-7017-4CE9-A46C-D168744E27A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1" name="直線コネクタ 770">
          <a:extLst>
            <a:ext uri="{FF2B5EF4-FFF2-40B4-BE49-F238E27FC236}">
              <a16:creationId xmlns:a16="http://schemas.microsoft.com/office/drawing/2014/main" id="{50F8F3F7-9B80-4C3A-8EAF-DCECF5DEAA6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2" name="テキスト ボックス 771">
          <a:extLst>
            <a:ext uri="{FF2B5EF4-FFF2-40B4-BE49-F238E27FC236}">
              <a16:creationId xmlns:a16="http://schemas.microsoft.com/office/drawing/2014/main" id="{5E20835E-DAA8-43C7-84B9-090F8DA36DF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3" name="直線コネクタ 772">
          <a:extLst>
            <a:ext uri="{FF2B5EF4-FFF2-40B4-BE49-F238E27FC236}">
              <a16:creationId xmlns:a16="http://schemas.microsoft.com/office/drawing/2014/main" id="{D6D12C34-5B9D-4AFE-976B-BEDDAFA0947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4" name="テキスト ボックス 773">
          <a:extLst>
            <a:ext uri="{FF2B5EF4-FFF2-40B4-BE49-F238E27FC236}">
              <a16:creationId xmlns:a16="http://schemas.microsoft.com/office/drawing/2014/main" id="{88BA5D26-14A2-495E-A785-91FB3F59BEB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5" name="直線コネクタ 774">
          <a:extLst>
            <a:ext uri="{FF2B5EF4-FFF2-40B4-BE49-F238E27FC236}">
              <a16:creationId xmlns:a16="http://schemas.microsoft.com/office/drawing/2014/main" id="{7FD4A9C7-71C2-4742-A3C6-A770708FC8E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6" name="テキスト ボックス 775">
          <a:extLst>
            <a:ext uri="{FF2B5EF4-FFF2-40B4-BE49-F238E27FC236}">
              <a16:creationId xmlns:a16="http://schemas.microsoft.com/office/drawing/2014/main" id="{81698D22-7D0F-4C80-AA9E-5D9F07F602E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7" name="直線コネクタ 776">
          <a:extLst>
            <a:ext uri="{FF2B5EF4-FFF2-40B4-BE49-F238E27FC236}">
              <a16:creationId xmlns:a16="http://schemas.microsoft.com/office/drawing/2014/main" id="{12C777C9-5968-4FB6-891E-0E5BED1833E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8" name="テキスト ボックス 777">
          <a:extLst>
            <a:ext uri="{FF2B5EF4-FFF2-40B4-BE49-F238E27FC236}">
              <a16:creationId xmlns:a16="http://schemas.microsoft.com/office/drawing/2014/main" id="{E102410C-4148-4008-A823-FD9590AAA53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9" name="直線コネクタ 778">
          <a:extLst>
            <a:ext uri="{FF2B5EF4-FFF2-40B4-BE49-F238E27FC236}">
              <a16:creationId xmlns:a16="http://schemas.microsoft.com/office/drawing/2014/main" id="{B2E7C1B4-3F20-4C94-8705-D913CCA8417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68324746-B427-46F6-84D6-4474A286AC5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a:extLst>
            <a:ext uri="{FF2B5EF4-FFF2-40B4-BE49-F238E27FC236}">
              <a16:creationId xmlns:a16="http://schemas.microsoft.com/office/drawing/2014/main" id="{0FC8A9E3-E9CF-491A-8737-89F9FC36D6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4F34F293-1B7D-4EF1-B7D9-66A14553B75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a:extLst>
            <a:ext uri="{FF2B5EF4-FFF2-40B4-BE49-F238E27FC236}">
              <a16:creationId xmlns:a16="http://schemas.microsoft.com/office/drawing/2014/main" id="{CE0CA8B3-FA12-4486-BA89-06602B05C14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784" name="直線コネクタ 783">
          <a:extLst>
            <a:ext uri="{FF2B5EF4-FFF2-40B4-BE49-F238E27FC236}">
              <a16:creationId xmlns:a16="http://schemas.microsoft.com/office/drawing/2014/main" id="{86E9A7AB-5664-4E31-AA3B-FFE538D6DEE0}"/>
            </a:ext>
          </a:extLst>
        </xdr:cNvPr>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85" name="【庁舎】&#10;一人当たり面積最小値テキスト">
          <a:extLst>
            <a:ext uri="{FF2B5EF4-FFF2-40B4-BE49-F238E27FC236}">
              <a16:creationId xmlns:a16="http://schemas.microsoft.com/office/drawing/2014/main" id="{8974C6EF-4959-4ED1-8ABC-CF9D8A6EB7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86" name="直線コネクタ 785">
          <a:extLst>
            <a:ext uri="{FF2B5EF4-FFF2-40B4-BE49-F238E27FC236}">
              <a16:creationId xmlns:a16="http://schemas.microsoft.com/office/drawing/2014/main" id="{1A1DE84A-FC4F-4B08-8B64-5E351F0AB57E}"/>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787" name="【庁舎】&#10;一人当たり面積最大値テキスト">
          <a:extLst>
            <a:ext uri="{FF2B5EF4-FFF2-40B4-BE49-F238E27FC236}">
              <a16:creationId xmlns:a16="http://schemas.microsoft.com/office/drawing/2014/main" id="{30AEF2E1-1301-45A6-ABA2-8349BC107CB6}"/>
            </a:ext>
          </a:extLst>
        </xdr:cNvPr>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788" name="直線コネクタ 787">
          <a:extLst>
            <a:ext uri="{FF2B5EF4-FFF2-40B4-BE49-F238E27FC236}">
              <a16:creationId xmlns:a16="http://schemas.microsoft.com/office/drawing/2014/main" id="{F39A6B67-08A2-4879-BB52-3DA8538DEDEA}"/>
            </a:ext>
          </a:extLst>
        </xdr:cNvPr>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789" name="【庁舎】&#10;一人当たり面積平均値テキスト">
          <a:extLst>
            <a:ext uri="{FF2B5EF4-FFF2-40B4-BE49-F238E27FC236}">
              <a16:creationId xmlns:a16="http://schemas.microsoft.com/office/drawing/2014/main" id="{E71683A4-ABCC-4509-9196-3817229A4453}"/>
            </a:ext>
          </a:extLst>
        </xdr:cNvPr>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90" name="フローチャート: 判断 789">
          <a:extLst>
            <a:ext uri="{FF2B5EF4-FFF2-40B4-BE49-F238E27FC236}">
              <a16:creationId xmlns:a16="http://schemas.microsoft.com/office/drawing/2014/main" id="{B79839B8-DC0F-4586-9789-6C3E08FBFF7D}"/>
            </a:ext>
          </a:extLst>
        </xdr:cNvPr>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791" name="フローチャート: 判断 790">
          <a:extLst>
            <a:ext uri="{FF2B5EF4-FFF2-40B4-BE49-F238E27FC236}">
              <a16:creationId xmlns:a16="http://schemas.microsoft.com/office/drawing/2014/main" id="{9C5BD53B-00EC-4F5D-84E3-E28866E54794}"/>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92" name="フローチャート: 判断 791">
          <a:extLst>
            <a:ext uri="{FF2B5EF4-FFF2-40B4-BE49-F238E27FC236}">
              <a16:creationId xmlns:a16="http://schemas.microsoft.com/office/drawing/2014/main" id="{336AB25C-A3CC-4B06-A8CA-19B0DA5CAB11}"/>
            </a:ext>
          </a:extLst>
        </xdr:cNvPr>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93" name="フローチャート: 判断 792">
          <a:extLst>
            <a:ext uri="{FF2B5EF4-FFF2-40B4-BE49-F238E27FC236}">
              <a16:creationId xmlns:a16="http://schemas.microsoft.com/office/drawing/2014/main" id="{831C70FF-BADD-47F9-806D-B9EC821EB025}"/>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794" name="フローチャート: 判断 793">
          <a:extLst>
            <a:ext uri="{FF2B5EF4-FFF2-40B4-BE49-F238E27FC236}">
              <a16:creationId xmlns:a16="http://schemas.microsoft.com/office/drawing/2014/main" id="{F144C380-46B8-464C-83E4-73D8F4768F29}"/>
            </a:ext>
          </a:extLst>
        </xdr:cNvPr>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E3F01B1-2DBB-4079-93BF-92236A3398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1082F79D-C103-415C-BE18-2C8AF60EA81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7FAA4CC8-BFF0-4992-A94E-E6C5EF6689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378831D0-B2C1-4A8C-B4DC-73D9ECEE3E1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17712DB-C939-4802-9150-CAF77CDE294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800" name="楕円 799">
          <a:extLst>
            <a:ext uri="{FF2B5EF4-FFF2-40B4-BE49-F238E27FC236}">
              <a16:creationId xmlns:a16="http://schemas.microsoft.com/office/drawing/2014/main" id="{2E3FB93A-5827-49AA-B2CC-59EF8B692B93}"/>
            </a:ext>
          </a:extLst>
        </xdr:cNvPr>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801" name="【庁舎】&#10;一人当たり面積該当値テキスト">
          <a:extLst>
            <a:ext uri="{FF2B5EF4-FFF2-40B4-BE49-F238E27FC236}">
              <a16:creationId xmlns:a16="http://schemas.microsoft.com/office/drawing/2014/main" id="{DECEBFDC-6699-4492-98EA-E4D8D7E19F3C}"/>
            </a:ext>
          </a:extLst>
        </xdr:cNvPr>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165826</xdr:rowOff>
    </xdr:from>
    <xdr:to>
      <xdr:col>112</xdr:col>
      <xdr:colOff>38100</xdr:colOff>
      <xdr:row>107</xdr:row>
      <xdr:rowOff>95976</xdr:rowOff>
    </xdr:to>
    <xdr:sp macro="" textlink="">
      <xdr:nvSpPr>
        <xdr:cNvPr id="802" name="楕円 801">
          <a:extLst>
            <a:ext uri="{FF2B5EF4-FFF2-40B4-BE49-F238E27FC236}">
              <a16:creationId xmlns:a16="http://schemas.microsoft.com/office/drawing/2014/main" id="{A94D7A16-8880-4AE4-87DC-FB5559DE3003}"/>
            </a:ext>
          </a:extLst>
        </xdr:cNvPr>
        <xdr:cNvSpPr/>
      </xdr:nvSpPr>
      <xdr:spPr>
        <a:xfrm>
          <a:off x="2127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38644</xdr:rowOff>
    </xdr:from>
    <xdr:to>
      <xdr:col>116</xdr:col>
      <xdr:colOff>63500</xdr:colOff>
      <xdr:row>107</xdr:row>
      <xdr:rowOff>45176</xdr:rowOff>
    </xdr:to>
    <xdr:cxnSp macro="">
      <xdr:nvCxnSpPr>
        <xdr:cNvPr id="803" name="直線コネクタ 802">
          <a:extLst>
            <a:ext uri="{FF2B5EF4-FFF2-40B4-BE49-F238E27FC236}">
              <a16:creationId xmlns:a16="http://schemas.microsoft.com/office/drawing/2014/main" id="{6B4F39C6-D6B1-4990-8D4D-07FD1DD2AF4D}"/>
            </a:ext>
          </a:extLst>
        </xdr:cNvPr>
        <xdr:cNvCxnSpPr/>
      </xdr:nvCxnSpPr>
      <xdr:spPr>
        <a:xfrm flipV="1">
          <a:off x="21323300" y="183837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804" name="楕円 803">
          <a:extLst>
            <a:ext uri="{FF2B5EF4-FFF2-40B4-BE49-F238E27FC236}">
              <a16:creationId xmlns:a16="http://schemas.microsoft.com/office/drawing/2014/main" id="{C3BC4E1F-3954-4768-A83F-AEE71A0614DA}"/>
            </a:ext>
          </a:extLst>
        </xdr:cNvPr>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50074</xdr:rowOff>
    </xdr:to>
    <xdr:cxnSp macro="">
      <xdr:nvCxnSpPr>
        <xdr:cNvPr id="805" name="直線コネクタ 804">
          <a:extLst>
            <a:ext uri="{FF2B5EF4-FFF2-40B4-BE49-F238E27FC236}">
              <a16:creationId xmlns:a16="http://schemas.microsoft.com/office/drawing/2014/main" id="{D771B018-E530-4ECB-8F31-0CEB0FD7E921}"/>
            </a:ext>
          </a:extLst>
        </xdr:cNvPr>
        <xdr:cNvCxnSpPr/>
      </xdr:nvCxnSpPr>
      <xdr:spPr>
        <a:xfrm flipV="1">
          <a:off x="20434300" y="18390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97245</xdr:rowOff>
    </xdr:from>
    <xdr:to>
      <xdr:col>102</xdr:col>
      <xdr:colOff>165100</xdr:colOff>
      <xdr:row>109</xdr:row>
      <xdr:rowOff>27395</xdr:rowOff>
    </xdr:to>
    <xdr:sp macro="" textlink="">
      <xdr:nvSpPr>
        <xdr:cNvPr id="806" name="楕円 805">
          <a:extLst>
            <a:ext uri="{FF2B5EF4-FFF2-40B4-BE49-F238E27FC236}">
              <a16:creationId xmlns:a16="http://schemas.microsoft.com/office/drawing/2014/main" id="{8E18EF7C-7D1C-4536-A503-1E1D2745CA6F}"/>
            </a:ext>
          </a:extLst>
        </xdr:cNvPr>
        <xdr:cNvSpPr/>
      </xdr:nvSpPr>
      <xdr:spPr>
        <a:xfrm>
          <a:off x="19494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50074</xdr:rowOff>
    </xdr:from>
    <xdr:to>
      <xdr:col>107</xdr:col>
      <xdr:colOff>50800</xdr:colOff>
      <xdr:row>108</xdr:row>
      <xdr:rowOff>148045</xdr:rowOff>
    </xdr:to>
    <xdr:cxnSp macro="">
      <xdr:nvCxnSpPr>
        <xdr:cNvPr id="807" name="直線コネクタ 806">
          <a:extLst>
            <a:ext uri="{FF2B5EF4-FFF2-40B4-BE49-F238E27FC236}">
              <a16:creationId xmlns:a16="http://schemas.microsoft.com/office/drawing/2014/main" id="{2507825C-5F63-4A78-A529-21434A5E85AB}"/>
            </a:ext>
          </a:extLst>
        </xdr:cNvPr>
        <xdr:cNvCxnSpPr/>
      </xdr:nvCxnSpPr>
      <xdr:spPr>
        <a:xfrm flipV="1">
          <a:off x="19545300" y="18395224"/>
          <a:ext cx="889000" cy="26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08" name="楕円 807">
          <a:extLst>
            <a:ext uri="{FF2B5EF4-FFF2-40B4-BE49-F238E27FC236}">
              <a16:creationId xmlns:a16="http://schemas.microsoft.com/office/drawing/2014/main" id="{DB1088B2-D561-4D58-80D2-32B6F5A331DF}"/>
            </a:ext>
          </a:extLst>
        </xdr:cNvPr>
        <xdr:cNvSpPr/>
      </xdr:nvSpPr>
      <xdr:spPr>
        <a:xfrm>
          <a:off x="18605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61505</xdr:rowOff>
    </xdr:from>
    <xdr:to>
      <xdr:col>102</xdr:col>
      <xdr:colOff>114300</xdr:colOff>
      <xdr:row>108</xdr:row>
      <xdr:rowOff>148045</xdr:rowOff>
    </xdr:to>
    <xdr:cxnSp macro="">
      <xdr:nvCxnSpPr>
        <xdr:cNvPr id="809" name="直線コネクタ 808">
          <a:extLst>
            <a:ext uri="{FF2B5EF4-FFF2-40B4-BE49-F238E27FC236}">
              <a16:creationId xmlns:a16="http://schemas.microsoft.com/office/drawing/2014/main" id="{5E51D6F2-B7A3-416C-BBEA-2164631E7235}"/>
            </a:ext>
          </a:extLst>
        </xdr:cNvPr>
        <xdr:cNvCxnSpPr/>
      </xdr:nvCxnSpPr>
      <xdr:spPr>
        <a:xfrm>
          <a:off x="18656300" y="18406655"/>
          <a:ext cx="889000" cy="2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10" name="n_1aveValue【庁舎】&#10;一人当たり面積">
          <a:extLst>
            <a:ext uri="{FF2B5EF4-FFF2-40B4-BE49-F238E27FC236}">
              <a16:creationId xmlns:a16="http://schemas.microsoft.com/office/drawing/2014/main" id="{78BD7C95-5262-4DC5-9395-8A55BA974DCD}"/>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811" name="n_2aveValue【庁舎】&#10;一人当たり面積">
          <a:extLst>
            <a:ext uri="{FF2B5EF4-FFF2-40B4-BE49-F238E27FC236}">
              <a16:creationId xmlns:a16="http://schemas.microsoft.com/office/drawing/2014/main" id="{DD72BB6E-65CE-4168-BF77-AEB3069B5BDE}"/>
            </a:ext>
          </a:extLst>
        </xdr:cNvPr>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812" name="n_3aveValue【庁舎】&#10;一人当たり面積">
          <a:extLst>
            <a:ext uri="{FF2B5EF4-FFF2-40B4-BE49-F238E27FC236}">
              <a16:creationId xmlns:a16="http://schemas.microsoft.com/office/drawing/2014/main" id="{EAD8B366-290A-474C-8AB8-12542DB58EE8}"/>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813" name="n_4aveValue【庁舎】&#10;一人当たり面積">
          <a:extLst>
            <a:ext uri="{FF2B5EF4-FFF2-40B4-BE49-F238E27FC236}">
              <a16:creationId xmlns:a16="http://schemas.microsoft.com/office/drawing/2014/main" id="{986BC751-BAA4-4A4F-A0F5-26886C87CC45}"/>
            </a:ext>
          </a:extLst>
        </xdr:cNvPr>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87103</xdr:rowOff>
    </xdr:from>
    <xdr:ext cx="469744" cy="259045"/>
    <xdr:sp macro="" textlink="">
      <xdr:nvSpPr>
        <xdr:cNvPr id="814" name="n_1mainValue【庁舎】&#10;一人当たり面積">
          <a:extLst>
            <a:ext uri="{FF2B5EF4-FFF2-40B4-BE49-F238E27FC236}">
              <a16:creationId xmlns:a16="http://schemas.microsoft.com/office/drawing/2014/main" id="{A7EF9508-F03B-4EEE-B349-34FBA1F1C204}"/>
            </a:ext>
          </a:extLst>
        </xdr:cNvPr>
        <xdr:cNvSpPr txBox="1"/>
      </xdr:nvSpPr>
      <xdr:spPr>
        <a:xfrm>
          <a:off x="210757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815" name="n_2mainValue【庁舎】&#10;一人当たり面積">
          <a:extLst>
            <a:ext uri="{FF2B5EF4-FFF2-40B4-BE49-F238E27FC236}">
              <a16:creationId xmlns:a16="http://schemas.microsoft.com/office/drawing/2014/main" id="{9777EF0C-4E0F-4454-8F8A-04D66DC2B5FE}"/>
            </a:ext>
          </a:extLst>
        </xdr:cNvPr>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18522</xdr:rowOff>
    </xdr:from>
    <xdr:ext cx="469744" cy="259045"/>
    <xdr:sp macro="" textlink="">
      <xdr:nvSpPr>
        <xdr:cNvPr id="816" name="n_3mainValue【庁舎】&#10;一人当たり面積">
          <a:extLst>
            <a:ext uri="{FF2B5EF4-FFF2-40B4-BE49-F238E27FC236}">
              <a16:creationId xmlns:a16="http://schemas.microsoft.com/office/drawing/2014/main" id="{7285AEB0-F59E-4EAC-9BCB-3C712FC8484F}"/>
            </a:ext>
          </a:extLst>
        </xdr:cNvPr>
        <xdr:cNvSpPr txBox="1"/>
      </xdr:nvSpPr>
      <xdr:spPr>
        <a:xfrm>
          <a:off x="19310427" y="187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17" name="n_4mainValue【庁舎】&#10;一人当たり面積">
          <a:extLst>
            <a:ext uri="{FF2B5EF4-FFF2-40B4-BE49-F238E27FC236}">
              <a16:creationId xmlns:a16="http://schemas.microsoft.com/office/drawing/2014/main" id="{0F329C0C-1E3C-4382-A7FD-DC68C264C781}"/>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a:extLst>
            <a:ext uri="{FF2B5EF4-FFF2-40B4-BE49-F238E27FC236}">
              <a16:creationId xmlns:a16="http://schemas.microsoft.com/office/drawing/2014/main" id="{EC83EE4A-7B9A-48A5-9091-4AE09E6E3C5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a:extLst>
            <a:ext uri="{FF2B5EF4-FFF2-40B4-BE49-F238E27FC236}">
              <a16:creationId xmlns:a16="http://schemas.microsoft.com/office/drawing/2014/main" id="{9049B7B0-C02D-431F-9B96-93E3583D00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a:extLst>
            <a:ext uri="{FF2B5EF4-FFF2-40B4-BE49-F238E27FC236}">
              <a16:creationId xmlns:a16="http://schemas.microsoft.com/office/drawing/2014/main" id="{08623A7E-A9E2-42EB-AC59-BAC2541EAD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して、有形固定資産減価償却率が低くなっている施設は、「体育館・プール」「市民会館」「消防施設」「庁舎」であり、高くなっている施設は、「福祉施設」「保健センター・保健所」である。</a:t>
          </a:r>
          <a:endParaRPr lang="ja-JP" altLang="ja-JP" sz="1100">
            <a:effectLst/>
            <a:latin typeface="+mn-ea"/>
            <a:ea typeface="+mn-ea"/>
          </a:endParaRPr>
        </a:p>
        <a:p>
          <a:r>
            <a:rPr kumimoji="1" lang="ja-JP" altLang="en-US" sz="1100">
              <a:solidFill>
                <a:sysClr val="windowText" lastClr="000000"/>
              </a:solidFill>
              <a:effectLst/>
              <a:latin typeface="+mn-ea"/>
              <a:ea typeface="+mn-ea"/>
              <a:cs typeface="+mn-cs"/>
            </a:rPr>
            <a:t>「体育館・</a:t>
          </a:r>
          <a:r>
            <a:rPr kumimoji="1" lang="ja-JP" altLang="ja-JP" sz="1100">
              <a:solidFill>
                <a:sysClr val="windowText" lastClr="000000"/>
              </a:solidFill>
              <a:effectLst/>
              <a:latin typeface="+mn-ea"/>
              <a:ea typeface="+mn-ea"/>
              <a:cs typeface="+mn-cs"/>
            </a:rPr>
            <a:t>プール</a:t>
          </a:r>
          <a:r>
            <a:rPr kumimoji="1" lang="ja-JP" altLang="en-US" sz="1100">
              <a:solidFill>
                <a:sysClr val="windowText" lastClr="000000"/>
              </a:solidFill>
              <a:effectLst/>
              <a:latin typeface="+mn-ea"/>
              <a:ea typeface="+mn-ea"/>
              <a:cs typeface="+mn-cs"/>
            </a:rPr>
            <a:t>」については、プールの</a:t>
          </a:r>
          <a:r>
            <a:rPr kumimoji="1" lang="ja-JP" altLang="ja-JP" sz="1100">
              <a:solidFill>
                <a:schemeClr val="dk1"/>
              </a:solidFill>
              <a:effectLst/>
              <a:latin typeface="+mn-lt"/>
              <a:ea typeface="+mn-ea"/>
              <a:cs typeface="+mn-cs"/>
            </a:rPr>
            <a:t>熱源設備や空調などに不具合が生じており、その維持管理に莫大な費用が必要となりことから、住民ニーズを把握するとともに行財政改革の検討課題として位置付けて、検討していく必要がある。</a:t>
          </a:r>
          <a:r>
            <a:rPr kumimoji="1" lang="ja-JP" altLang="ja-JP" sz="1100">
              <a:solidFill>
                <a:schemeClr val="dk1"/>
              </a:solidFill>
              <a:effectLst/>
              <a:latin typeface="+mn-ea"/>
              <a:ea typeface="+mn-ea"/>
              <a:cs typeface="+mn-cs"/>
            </a:rPr>
            <a:t>「消防施設」や「庁舎」は、消防署の耐震工事や庁舎・消防署の非常用発電設備改修工事を実施したことにより、低くなったと考えられる</a:t>
          </a:r>
          <a:r>
            <a:rPr kumimoji="1" lang="ja-JP" altLang="en-US" sz="1100">
              <a:solidFill>
                <a:schemeClr val="dk1"/>
              </a:solidFill>
              <a:effectLst/>
              <a:latin typeface="+mn-ea"/>
              <a:ea typeface="+mn-ea"/>
              <a:cs typeface="+mn-cs"/>
            </a:rPr>
            <a:t>が、庁舎については建設が昭和４６年に行われているため近年中に耐用年数に到達する。</a:t>
          </a:r>
        </a:p>
        <a:p>
          <a:r>
            <a:rPr kumimoji="1" lang="ja-JP" altLang="en-US" sz="1100">
              <a:solidFill>
                <a:schemeClr val="dk1"/>
              </a:solidFill>
              <a:effectLst/>
              <a:latin typeface="+mn-ea"/>
              <a:ea typeface="+mn-ea"/>
              <a:cs typeface="+mn-cs"/>
            </a:rPr>
            <a:t>今後の更新方針については</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年度に改定予定の</a:t>
          </a:r>
          <a:r>
            <a:rPr kumimoji="1" lang="ja-JP" altLang="ja-JP" sz="1100">
              <a:solidFill>
                <a:schemeClr val="dk1"/>
              </a:solidFill>
              <a:effectLst/>
              <a:latin typeface="+mn-ea"/>
              <a:ea typeface="+mn-ea"/>
              <a:cs typeface="+mn-cs"/>
            </a:rPr>
            <a:t>公共施設等総合管理計画</a:t>
          </a:r>
          <a:r>
            <a:rPr kumimoji="1" lang="ja-JP" altLang="en-US" sz="1100">
              <a:solidFill>
                <a:schemeClr val="dk1"/>
              </a:solidFill>
              <a:effectLst/>
              <a:latin typeface="+mn-ea"/>
              <a:ea typeface="+mn-ea"/>
              <a:cs typeface="+mn-cs"/>
            </a:rPr>
            <a:t>に基づき計画を推進していく予定である。また、</a:t>
          </a:r>
          <a:r>
            <a:rPr kumimoji="1" lang="ja-JP" altLang="ja-JP" sz="1100">
              <a:solidFill>
                <a:schemeClr val="dk1"/>
              </a:solidFill>
              <a:effectLst/>
              <a:latin typeface="+mn-ea"/>
              <a:ea typeface="+mn-ea"/>
              <a:cs typeface="+mn-cs"/>
            </a:rPr>
            <a:t>全ての</a:t>
          </a:r>
          <a:r>
            <a:rPr kumimoji="1" lang="ja-JP" altLang="en-US" sz="1100">
              <a:solidFill>
                <a:schemeClr val="dk1"/>
              </a:solidFill>
              <a:effectLst/>
              <a:latin typeface="+mn-ea"/>
              <a:ea typeface="+mn-ea"/>
              <a:cs typeface="+mn-cs"/>
            </a:rPr>
            <a:t>町有</a:t>
          </a:r>
          <a:r>
            <a:rPr kumimoji="1" lang="ja-JP" altLang="ja-JP" sz="1100">
              <a:solidFill>
                <a:schemeClr val="dk1"/>
              </a:solidFill>
              <a:effectLst/>
              <a:latin typeface="+mn-ea"/>
              <a:ea typeface="+mn-ea"/>
              <a:cs typeface="+mn-cs"/>
            </a:rPr>
            <a:t>施設で、老朽化が著しく、特に空調機器等の改修も目立つため、税収等の自主財源の確保が非常に厳しくなっている状況を踏まえて、計画的な維持管理に努めていく必要がある。</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近年、財政力指数は類似団体内平均をやや下回る水準で推移している</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今後も、人口減少による町民税や地価の下落による固定資産税等の税収減による基準財政収入額の減少により指数の悪化が予測される。</a:t>
          </a:r>
          <a:endParaRPr lang="ja-JP" altLang="ja-JP" sz="1000">
            <a:effectLst/>
          </a:endParaRPr>
        </a:p>
        <a:p>
          <a:r>
            <a:rPr kumimoji="1" lang="ja-JP" altLang="ja-JP" sz="1000">
              <a:solidFill>
                <a:schemeClr val="dk1"/>
              </a:solidFill>
              <a:effectLst/>
              <a:latin typeface="+mn-lt"/>
              <a:ea typeface="+mn-ea"/>
              <a:cs typeface="+mn-cs"/>
            </a:rPr>
            <a:t>事務事業の見直しや行政評価システムの確立などによる行財政改革を進めていく一方で、「養老町中長期財政計画」にも掲げる組織や機構の見直し（事務の多様化、横断的な施策・事業に対応できる機構改革の実施）や経費の削減合理化、町税等滞納額の縮減、養老町公共施設等総合管理計画に基づいた施設の維持管理を進め、財政の健全化に努め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42</xdr:row>
      <xdr:rowOff>159455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経常的な</a:t>
          </a:r>
          <a:r>
            <a:rPr kumimoji="1" lang="ja-JP" altLang="en-US" sz="1100">
              <a:solidFill>
                <a:schemeClr val="dk1"/>
              </a:solidFill>
              <a:effectLst/>
              <a:latin typeface="+mn-lt"/>
              <a:ea typeface="+mn-ea"/>
              <a:cs typeface="+mn-cs"/>
            </a:rPr>
            <a:t>経費に充当される一般財源は公債費が増加したが人件費及び物件費が減少し一方で、経常一般財源は固定資産税の増加等により増加したため、前年度から１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５ポイント改善した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人口減少、少子高齢化が進む中で、</a:t>
          </a:r>
          <a:r>
            <a:rPr kumimoji="1" lang="ja-JP" altLang="en-US" sz="1100">
              <a:solidFill>
                <a:schemeClr val="dk1"/>
              </a:solidFill>
              <a:effectLst/>
              <a:latin typeface="+mn-lt"/>
              <a:ea typeface="+mn-ea"/>
              <a:cs typeface="+mn-cs"/>
            </a:rPr>
            <a:t>税収の減少及び</a:t>
          </a:r>
          <a:r>
            <a:rPr kumimoji="1" lang="ja-JP" altLang="ja-JP" sz="1100">
              <a:solidFill>
                <a:schemeClr val="dk1"/>
              </a:solidFill>
              <a:effectLst/>
              <a:latin typeface="+mn-lt"/>
              <a:ea typeface="+mn-ea"/>
              <a:cs typeface="+mn-cs"/>
            </a:rPr>
            <a:t>社会保障費の増加が予測され、財政の硬直化がより一層進むと考えられる。</a:t>
          </a:r>
          <a:endParaRPr lang="ja-JP" altLang="ja-JP" sz="1400">
            <a:effectLst/>
          </a:endParaRPr>
        </a:p>
        <a:p>
          <a:r>
            <a:rPr kumimoji="1" lang="ja-JP" altLang="ja-JP" sz="1100">
              <a:solidFill>
                <a:schemeClr val="dk1"/>
              </a:solidFill>
              <a:effectLst/>
              <a:latin typeface="+mn-lt"/>
              <a:ea typeface="+mn-ea"/>
              <a:cs typeface="+mn-cs"/>
            </a:rPr>
            <a:t>企業誘致等による新たな自主財源の確保や事務事業の見直し</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経費の削減合理化等の取組みを通じて経常経費の削減を図る。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20066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2047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79011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64</xdr:row>
      <xdr:rowOff>20066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7356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762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3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97536</xdr:rowOff>
    </xdr:from>
    <xdr:to>
      <xdr:col>11</xdr:col>
      <xdr:colOff>31750</xdr:colOff>
      <xdr:row>63</xdr:row>
      <xdr:rowOff>138430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72743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84853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、県及び</a:t>
          </a:r>
          <a:r>
            <a:rPr kumimoji="1" lang="ja-JP" altLang="ja-JP" sz="1100">
              <a:solidFill>
                <a:schemeClr val="dk1"/>
              </a:solidFill>
              <a:effectLst/>
              <a:latin typeface="+mn-lt"/>
              <a:ea typeface="+mn-ea"/>
              <a:cs typeface="+mn-cs"/>
            </a:rPr>
            <a:t>全国平均値を上回る結果となった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前年度比で人件費は減少したものの、物件費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したことが要因となっている。定年退職者により人件費は減少したが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物件費は</a:t>
          </a:r>
          <a:r>
            <a:rPr kumimoji="1" lang="ja-JP" altLang="ja-JP" sz="1100">
              <a:solidFill>
                <a:schemeClr val="dk1"/>
              </a:solidFill>
              <a:effectLst/>
              <a:latin typeface="+mn-lt"/>
              <a:ea typeface="+mn-ea"/>
              <a:cs typeface="+mn-cs"/>
            </a:rPr>
            <a:t>ふるさと納税寄附金の増加に伴う経費として</a:t>
          </a:r>
          <a:r>
            <a:rPr kumimoji="1" lang="ja-JP" altLang="en-US" sz="1100">
              <a:solidFill>
                <a:schemeClr val="dk1"/>
              </a:solidFill>
              <a:effectLst/>
              <a:latin typeface="+mn-lt"/>
              <a:ea typeface="+mn-ea"/>
              <a:cs typeface="+mn-cs"/>
            </a:rPr>
            <a:t>役務費や</a:t>
          </a:r>
          <a:r>
            <a:rPr kumimoji="1" lang="ja-JP" altLang="ja-JP" sz="1100">
              <a:solidFill>
                <a:schemeClr val="dk1"/>
              </a:solidFill>
              <a:effectLst/>
              <a:latin typeface="+mn-lt"/>
              <a:ea typeface="+mn-ea"/>
              <a:cs typeface="+mn-cs"/>
            </a:rPr>
            <a:t>委託料が増加したこと</a:t>
          </a:r>
          <a:r>
            <a:rPr kumimoji="1" lang="ja-JP" altLang="en-US" sz="1100">
              <a:solidFill>
                <a:schemeClr val="dk1"/>
              </a:solidFill>
              <a:effectLst/>
              <a:latin typeface="+mn-lt"/>
              <a:ea typeface="+mn-ea"/>
              <a:cs typeface="+mn-cs"/>
            </a:rPr>
            <a:t>により増加した。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公共施設の老朽化に伴う維持補修費の増加も想定されるため、事務事業の見直し等により</a:t>
          </a:r>
          <a:r>
            <a:rPr kumimoji="1" lang="ja-JP" altLang="ja-JP" sz="1100">
              <a:solidFill>
                <a:schemeClr val="dk1"/>
              </a:solidFill>
              <a:effectLst/>
              <a:latin typeface="+mn-lt"/>
              <a:ea typeface="+mn-ea"/>
              <a:cs typeface="+mn-cs"/>
            </a:rPr>
            <a:t>、抑制を図る。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30299</xdr:rowOff>
    </xdr:from>
    <xdr:to>
      <xdr:col>23</xdr:col>
      <xdr:colOff>133350</xdr:colOff>
      <xdr:row>84</xdr:row>
      <xdr:rowOff>84982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32099"/>
          <a:ext cx="838200" cy="5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167565</xdr:rowOff>
    </xdr:from>
    <xdr:to>
      <xdr:col>19</xdr:col>
      <xdr:colOff>133350</xdr:colOff>
      <xdr:row>84</xdr:row>
      <xdr:rowOff>30299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97915"/>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134818</xdr:rowOff>
    </xdr:from>
    <xdr:to>
      <xdr:col>15</xdr:col>
      <xdr:colOff>82550</xdr:colOff>
      <xdr:row>83</xdr:row>
      <xdr:rowOff>167565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6516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126574</xdr:rowOff>
    </xdr:from>
    <xdr:to>
      <xdr:col>11</xdr:col>
      <xdr:colOff>31750</xdr:colOff>
      <xdr:row>83</xdr:row>
      <xdr:rowOff>134818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356924"/>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34182</xdr:rowOff>
    </xdr:from>
    <xdr:to>
      <xdr:col>23</xdr:col>
      <xdr:colOff>184150</xdr:colOff>
      <xdr:row>84</xdr:row>
      <xdr:rowOff>135782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08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150949</xdr:rowOff>
    </xdr:from>
    <xdr:to>
      <xdr:col>19</xdr:col>
      <xdr:colOff>184150</xdr:colOff>
      <xdr:row>84</xdr:row>
      <xdr:rowOff>81099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65876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6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116765</xdr:rowOff>
    </xdr:from>
    <xdr:to>
      <xdr:col>15</xdr:col>
      <xdr:colOff>133350</xdr:colOff>
      <xdr:row>84</xdr:row>
      <xdr:rowOff>46915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57092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11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84018</xdr:rowOff>
    </xdr:from>
    <xdr:to>
      <xdr:col>11</xdr:col>
      <xdr:colOff>82550</xdr:colOff>
      <xdr:row>84</xdr:row>
      <xdr:rowOff>14168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1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24345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75774</xdr:rowOff>
    </xdr:from>
    <xdr:to>
      <xdr:col>7</xdr:col>
      <xdr:colOff>31750</xdr:colOff>
      <xdr:row>84</xdr:row>
      <xdr:rowOff>5924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7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依然として類似団体内平均値を下回っている</a:t>
          </a:r>
          <a:r>
            <a:rPr kumimoji="1" lang="ja-JP" altLang="en-US" sz="1100">
              <a:solidFill>
                <a:schemeClr val="dk1"/>
              </a:solidFill>
              <a:effectLst/>
              <a:latin typeface="+mn-lt"/>
              <a:ea typeface="+mn-ea"/>
              <a:cs typeface="+mn-cs"/>
            </a:rPr>
            <a:t>が、前年度に引き続き上昇傾向にある。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人件費の増加は財政の硬直化を招くことから、今後も組織の簡素化及び適正な人員配置や各種手当の総点検を行う等、一層の給与の適正化に努める。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671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119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98879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3119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167821</xdr:rowOff>
    </xdr:from>
    <xdr:to>
      <xdr:col>64</xdr:col>
      <xdr:colOff>152400</xdr:colOff>
      <xdr:row>83</xdr:row>
      <xdr:rowOff>97971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108148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引き続き類似団体内平均値、全国平均値を上回っているが、これは単独消防が要因と考えられる。</a:t>
          </a:r>
          <a:endParaRPr lang="ja-JP" altLang="ja-JP" sz="1400">
            <a:effectLst/>
          </a:endParaRPr>
        </a:p>
        <a:p>
          <a:r>
            <a:rPr kumimoji="1" lang="ja-JP" altLang="ja-JP" sz="1100">
              <a:solidFill>
                <a:schemeClr val="dk1"/>
              </a:solidFill>
              <a:effectLst/>
              <a:latin typeface="+mn-lt"/>
              <a:ea typeface="+mn-ea"/>
              <a:cs typeface="+mn-cs"/>
            </a:rPr>
            <a:t>今後は、事務事業の見直しや</a:t>
          </a:r>
          <a:r>
            <a:rPr kumimoji="1" lang="ja-JP" altLang="en-US" sz="1100">
              <a:solidFill>
                <a:schemeClr val="dk1"/>
              </a:solidFill>
              <a:effectLst/>
              <a:latin typeface="+mn-lt"/>
              <a:ea typeface="+mn-ea"/>
              <a:cs typeface="+mn-cs"/>
            </a:rPr>
            <a:t>外部</a:t>
          </a:r>
          <a:r>
            <a:rPr kumimoji="1" lang="ja-JP" altLang="ja-JP" sz="1100">
              <a:solidFill>
                <a:schemeClr val="dk1"/>
              </a:solidFill>
              <a:effectLst/>
              <a:latin typeface="+mn-lt"/>
              <a:ea typeface="+mn-ea"/>
              <a:cs typeface="+mn-cs"/>
            </a:rPr>
            <a:t>委託等により、必要職員数を減らしつつ、職員の年齢構成に配慮しながら適正な定員管理に努める。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70303</xdr:rowOff>
    </xdr:from>
    <xdr:to>
      <xdr:col>81</xdr:col>
      <xdr:colOff>44450</xdr:colOff>
      <xdr:row>62</xdr:row>
      <xdr:rowOff>122010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0020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39279</xdr:rowOff>
    </xdr:from>
    <xdr:to>
      <xdr:col>77</xdr:col>
      <xdr:colOff>44450</xdr:colOff>
      <xdr:row>62</xdr:row>
      <xdr:rowOff>70303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6917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39279</xdr:rowOff>
    </xdr:from>
    <xdr:to>
      <xdr:col>72</xdr:col>
      <xdr:colOff>203200</xdr:colOff>
      <xdr:row>62</xdr:row>
      <xdr:rowOff>58238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6691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23767</xdr:rowOff>
    </xdr:from>
    <xdr:to>
      <xdr:col>68</xdr:col>
      <xdr:colOff>152400</xdr:colOff>
      <xdr:row>62</xdr:row>
      <xdr:rowOff>58238</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536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71210</xdr:rowOff>
    </xdr:from>
    <xdr:to>
      <xdr:col>81</xdr:col>
      <xdr:colOff>95250</xdr:colOff>
      <xdr:row>63</xdr:row>
      <xdr:rowOff>1360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43287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7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19503</xdr:rowOff>
    </xdr:from>
    <xdr:to>
      <xdr:col>77</xdr:col>
      <xdr:colOff>95250</xdr:colOff>
      <xdr:row>62</xdr:row>
      <xdr:rowOff>121103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105880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35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159929</xdr:rowOff>
    </xdr:from>
    <xdr:to>
      <xdr:col>73</xdr:col>
      <xdr:colOff>44450</xdr:colOff>
      <xdr:row>62</xdr:row>
      <xdr:rowOff>90079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1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74856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0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144417</xdr:rowOff>
    </xdr:from>
    <xdr:to>
      <xdr:col>64</xdr:col>
      <xdr:colOff>152400</xdr:colOff>
      <xdr:row>62</xdr:row>
      <xdr:rowOff>74567</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59344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と増減はない</a:t>
          </a:r>
          <a:r>
            <a:rPr kumimoji="1" lang="ja-JP" altLang="ja-JP" sz="1100">
              <a:solidFill>
                <a:schemeClr val="dk1"/>
              </a:solidFill>
              <a:effectLst/>
              <a:latin typeface="+mn-lt"/>
              <a:ea typeface="+mn-ea"/>
              <a:cs typeface="+mn-cs"/>
            </a:rPr>
            <a:t>が、依然として類似団体内平均値を上回る状態が続いている。</a:t>
          </a:r>
          <a:endParaRPr lang="ja-JP" altLang="ja-JP" sz="1400">
            <a:effectLst/>
          </a:endParaRPr>
        </a:p>
        <a:p>
          <a:r>
            <a:rPr kumimoji="1" lang="ja-JP" altLang="ja-JP" sz="1100">
              <a:solidFill>
                <a:schemeClr val="dk1"/>
              </a:solidFill>
              <a:effectLst/>
              <a:latin typeface="+mn-lt"/>
              <a:ea typeface="+mn-ea"/>
              <a:cs typeface="+mn-cs"/>
            </a:rPr>
            <a:t>今後も、近年発行した地方債の元金の償還開始や大規模施設の建設等に伴う新規の地方債発行により、比率は横ばい若しくは上昇することも考えられるため、実施する事業の緊急度、重要度、住民ニーズを的確に判断し、計画的な事業の実施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127000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140788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69850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40</xdr:row>
      <xdr:rowOff>154577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4401800" y="699878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154577</xdr:rowOff>
    </xdr:from>
    <xdr:to>
      <xdr:col>68</xdr:col>
      <xdr:colOff>152400</xdr:colOff>
      <xdr:row>41</xdr:row>
      <xdr:rowOff>3810</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0125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財政調整基金等の取崩し抑制と特定目的基金の積立てにより、充当可能基金現在高は増加したが、地方債の新規借入れによる地方債現在高が増加したことにより、</a:t>
          </a:r>
          <a:r>
            <a:rPr kumimoji="1" lang="ja-JP" altLang="ja-JP" sz="1100">
              <a:solidFill>
                <a:schemeClr val="dk1"/>
              </a:solidFill>
              <a:effectLst/>
              <a:latin typeface="+mn-lt"/>
              <a:ea typeface="+mn-ea"/>
              <a:cs typeface="+mn-cs"/>
            </a:rPr>
            <a:t>昨年度から</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依然として類似団体内平均値を大きく上回っているため、公共施設の計画的な維持管理等により地方債の借入れを抑制しつつ、経常経費の見直し等により基金からの繰入れに頼らない財政運営を目指す。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43891</xdr:rowOff>
    </xdr:from>
    <xdr:to>
      <xdr:col>81</xdr:col>
      <xdr:colOff>44450</xdr:colOff>
      <xdr:row>19</xdr:row>
      <xdr:rowOff>54508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301441"/>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43891</xdr:rowOff>
    </xdr:from>
    <xdr:to>
      <xdr:col>77</xdr:col>
      <xdr:colOff>44450</xdr:colOff>
      <xdr:row>19</xdr:row>
      <xdr:rowOff>70917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301441"/>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159360</xdr:rowOff>
    </xdr:from>
    <xdr:to>
      <xdr:col>72</xdr:col>
      <xdr:colOff>203200</xdr:colOff>
      <xdr:row>19</xdr:row>
      <xdr:rowOff>70917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245460"/>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103378</xdr:rowOff>
    </xdr:from>
    <xdr:to>
      <xdr:col>68</xdr:col>
      <xdr:colOff>152400</xdr:colOff>
      <xdr:row>18</xdr:row>
      <xdr:rowOff>159360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189478"/>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3708</xdr:rowOff>
    </xdr:from>
    <xdr:to>
      <xdr:col>81</xdr:col>
      <xdr:colOff>95250</xdr:colOff>
      <xdr:row>19</xdr:row>
      <xdr:rowOff>105308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2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147235</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2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164541</xdr:rowOff>
    </xdr:from>
    <xdr:to>
      <xdr:col>77</xdr:col>
      <xdr:colOff>95250</xdr:colOff>
      <xdr:row>19</xdr:row>
      <xdr:rowOff>94691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79468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37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20117</xdr:rowOff>
    </xdr:from>
    <xdr:to>
      <xdr:col>73</xdr:col>
      <xdr:colOff>44450</xdr:colOff>
      <xdr:row>19</xdr:row>
      <xdr:rowOff>121717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106494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108560</xdr:rowOff>
    </xdr:from>
    <xdr:to>
      <xdr:col>68</xdr:col>
      <xdr:colOff>203200</xdr:colOff>
      <xdr:row>19</xdr:row>
      <xdr:rowOff>38710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1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23487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2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52578</xdr:rowOff>
    </xdr:from>
    <xdr:to>
      <xdr:col>64</xdr:col>
      <xdr:colOff>152400</xdr:colOff>
      <xdr:row>18</xdr:row>
      <xdr:rowOff>154178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138955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内平均値や類似団体内平均値に比べ、高い水準にあるが、要因としては消防業務を町単独で行っていることが考えられる。短期的には、定年により比較的多くの職員の退職が見込まれるため、人件費の抑制に繋がると考えられる。</a:t>
          </a:r>
          <a:endParaRPr lang="ja-JP" altLang="ja-JP" sz="1100">
            <a:effectLst/>
          </a:endParaRPr>
        </a:p>
        <a:p>
          <a:r>
            <a:rPr kumimoji="1" lang="ja-JP" altLang="ja-JP" sz="1100">
              <a:solidFill>
                <a:schemeClr val="dk1"/>
              </a:solidFill>
              <a:effectLst/>
              <a:latin typeface="+mn-lt"/>
              <a:ea typeface="+mn-ea"/>
              <a:cs typeface="+mn-cs"/>
            </a:rPr>
            <a:t>今後も中長期的な職員管理計画のもと、指定管理者制度の活用や事業の委託を検討しつつ、施設の統廃合や行財政改革、効率的な人員配置等により削減に努めていく。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依然として類似団体内平均値を上回る水準</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前年度からは１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５ポイント減少した</a:t>
          </a:r>
          <a:r>
            <a:rPr kumimoji="1" lang="ja-JP" altLang="ja-JP" sz="1100">
              <a:solidFill>
                <a:schemeClr val="dk1"/>
              </a:solidFill>
              <a:effectLst/>
              <a:latin typeface="+mn-lt"/>
              <a:ea typeface="+mn-ea"/>
              <a:cs typeface="+mn-cs"/>
            </a:rPr>
            <a:t>。前年度比で</a:t>
          </a:r>
          <a:r>
            <a:rPr kumimoji="1" lang="ja-JP" altLang="en-US" sz="1100">
              <a:solidFill>
                <a:schemeClr val="dk1"/>
              </a:solidFill>
              <a:effectLst/>
              <a:latin typeface="+mn-lt"/>
              <a:ea typeface="+mn-ea"/>
              <a:cs typeface="+mn-cs"/>
            </a:rPr>
            <a:t>物件費総額は増加しているが、増加要因となっている委託料等は主に臨時的経費である。</a:t>
          </a:r>
          <a:endParaRPr lang="ja-JP" altLang="ja-JP" sz="1100">
            <a:effectLst/>
          </a:endParaRPr>
        </a:p>
        <a:p>
          <a:r>
            <a:rPr kumimoji="1" lang="ja-JP" altLang="en-US" sz="1100">
              <a:solidFill>
                <a:schemeClr val="dk1"/>
              </a:solidFill>
              <a:effectLst/>
              <a:latin typeface="+mn-lt"/>
              <a:ea typeface="+mn-ea"/>
              <a:cs typeface="+mn-cs"/>
            </a:rPr>
            <a:t>物件費、事務事業と直結する経費が多いため、事業内容の見直し等により需用費や使用料等の</a:t>
          </a:r>
          <a:r>
            <a:rPr kumimoji="1" lang="ja-JP" altLang="ja-JP" sz="1100">
              <a:solidFill>
                <a:schemeClr val="dk1"/>
              </a:solidFill>
              <a:effectLst/>
              <a:latin typeface="+mn-lt"/>
              <a:ea typeface="+mn-ea"/>
              <a:cs typeface="+mn-cs"/>
            </a:rPr>
            <a:t>経常経費の内容を精査し節減に努める。</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157480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6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142257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157480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01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58420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33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69850</xdr:rowOff>
    </xdr:from>
    <xdr:to>
      <xdr:col>69</xdr:col>
      <xdr:colOff>92075</xdr:colOff>
      <xdr:row>15</xdr:row>
      <xdr:rowOff>161290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4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135907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106680</xdr:rowOff>
    </xdr:from>
    <xdr:to>
      <xdr:col>78</xdr:col>
      <xdr:colOff>120650</xdr:colOff>
      <xdr:row>17</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ポイント減少し、類似団体内平均値を若干</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。大きな割合を占める事業の中で、児童手当支給事業の実績は減少し、障害者自立支援給付事業や</a:t>
          </a:r>
          <a:r>
            <a:rPr kumimoji="1" lang="ja-JP" altLang="en-US" sz="1100">
              <a:solidFill>
                <a:schemeClr val="dk1"/>
              </a:solidFill>
              <a:effectLst/>
              <a:latin typeface="+mn-lt"/>
              <a:ea typeface="+mn-ea"/>
              <a:cs typeface="+mn-cs"/>
            </a:rPr>
            <a:t>障害児通所給付事業</a:t>
          </a:r>
          <a:r>
            <a:rPr kumimoji="1" lang="ja-JP" altLang="ja-JP" sz="1100">
              <a:solidFill>
                <a:schemeClr val="dk1"/>
              </a:solidFill>
              <a:effectLst/>
              <a:latin typeface="+mn-lt"/>
              <a:ea typeface="+mn-ea"/>
              <a:cs typeface="+mn-cs"/>
            </a:rPr>
            <a:t>は増加傾向にある。</a:t>
          </a:r>
          <a:endParaRPr lang="ja-JP" altLang="ja-JP" sz="1100">
            <a:effectLst/>
          </a:endParaRPr>
        </a:p>
        <a:p>
          <a:r>
            <a:rPr kumimoji="1" lang="ja-JP" altLang="ja-JP" sz="1100">
              <a:solidFill>
                <a:schemeClr val="dk1"/>
              </a:solidFill>
              <a:effectLst/>
              <a:latin typeface="+mn-lt"/>
              <a:ea typeface="+mn-ea"/>
              <a:cs typeface="+mn-cs"/>
            </a:rPr>
            <a:t>人口減少、少子高齢化が一層進むことで</a:t>
          </a:r>
          <a:r>
            <a:rPr kumimoji="1" lang="ja-JP" altLang="en-US" sz="1100">
              <a:solidFill>
                <a:schemeClr val="dk1"/>
              </a:solidFill>
              <a:effectLst/>
              <a:latin typeface="+mn-lt"/>
              <a:ea typeface="+mn-ea"/>
              <a:cs typeface="+mn-cs"/>
            </a:rPr>
            <a:t>、将来的には</a:t>
          </a:r>
          <a:r>
            <a:rPr kumimoji="1" lang="ja-JP" altLang="ja-JP" sz="1100">
              <a:solidFill>
                <a:schemeClr val="dk1"/>
              </a:solidFill>
              <a:effectLst/>
              <a:latin typeface="+mn-lt"/>
              <a:ea typeface="+mn-ea"/>
              <a:cs typeface="+mn-cs"/>
            </a:rPr>
            <a:t>増加が予想されることから、資格審査等の適正化や町単独事業の見直し、精査を行うなど、抑制に努める。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繰出金については、国民健康保険特別会</a:t>
          </a:r>
          <a:r>
            <a:rPr kumimoji="1" lang="ja-JP" altLang="en-US" sz="1100">
              <a:solidFill>
                <a:schemeClr val="dk1"/>
              </a:solidFill>
              <a:effectLst/>
              <a:latin typeface="+mn-lt"/>
              <a:ea typeface="+mn-ea"/>
              <a:cs typeface="+mn-cs"/>
            </a:rPr>
            <a:t>、介護保険事業特別会計</a:t>
          </a:r>
          <a:r>
            <a:rPr kumimoji="1" lang="ja-JP" altLang="ja-JP" sz="1100">
              <a:solidFill>
                <a:schemeClr val="dk1"/>
              </a:solidFill>
              <a:effectLst/>
              <a:latin typeface="+mn-lt"/>
              <a:ea typeface="+mn-ea"/>
              <a:cs typeface="+mn-cs"/>
            </a:rPr>
            <a:t>への繰出金が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し、後期高齢者医療への繰出金</a:t>
          </a:r>
          <a:r>
            <a:rPr kumimoji="1" lang="ja-JP" altLang="en-US" sz="1100">
              <a:solidFill>
                <a:schemeClr val="dk1"/>
              </a:solidFill>
              <a:effectLst/>
              <a:latin typeface="+mn-lt"/>
              <a:ea typeface="+mn-ea"/>
              <a:cs typeface="+mn-cs"/>
            </a:rPr>
            <a:t>もほぼ前年並みとなり</a:t>
          </a:r>
          <a:r>
            <a:rPr kumimoji="1" lang="ja-JP" altLang="ja-JP" sz="1100">
              <a:solidFill>
                <a:schemeClr val="dk1"/>
              </a:solidFill>
              <a:effectLst/>
              <a:latin typeface="+mn-lt"/>
              <a:ea typeface="+mn-ea"/>
              <a:cs typeface="+mn-cs"/>
            </a:rPr>
            <a:t>、高齢化が進む中で今後もこの傾向が続くと思われる。</a:t>
          </a:r>
          <a:endParaRPr lang="ja-JP" altLang="ja-JP" sz="1100">
            <a:effectLst/>
          </a:endParaRPr>
        </a:p>
        <a:p>
          <a:r>
            <a:rPr kumimoji="1" lang="ja-JP" altLang="ja-JP" sz="1100">
              <a:solidFill>
                <a:schemeClr val="dk1"/>
              </a:solidFill>
              <a:effectLst/>
              <a:latin typeface="+mn-lt"/>
              <a:ea typeface="+mn-ea"/>
              <a:cs typeface="+mn-cs"/>
            </a:rPr>
            <a:t>総額として、繰出金は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し、維持補修費は</a:t>
          </a:r>
          <a:r>
            <a:rPr kumimoji="1" lang="ja-JP" altLang="en-US" sz="1100">
              <a:solidFill>
                <a:schemeClr val="dk1"/>
              </a:solidFill>
              <a:effectLst/>
              <a:latin typeface="+mn-lt"/>
              <a:ea typeface="+mn-ea"/>
              <a:cs typeface="+mn-cs"/>
            </a:rPr>
            <a:t>減少したが、公共施設は老朽化が進んでいるため、</a:t>
          </a:r>
          <a:r>
            <a:rPr kumimoji="1" lang="ja-JP" altLang="ja-JP" sz="1100">
              <a:solidFill>
                <a:schemeClr val="dk1"/>
              </a:solidFill>
              <a:effectLst/>
              <a:latin typeface="+mn-lt"/>
              <a:ea typeface="+mn-ea"/>
              <a:cs typeface="+mn-cs"/>
            </a:rPr>
            <a:t>計画的な維持管理により抑制を図る。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73660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7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7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20320</xdr:rowOff>
    </xdr:from>
    <xdr:to>
      <xdr:col>69</xdr:col>
      <xdr:colOff>92075</xdr:colOff>
      <xdr:row>56</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前年度から微増した要因は</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一部事務組合や広域的事業への負担金が減少した一方で、イベント開催に伴う実行委員会への負担金や新たに設置した補助制度等によるものと考えられる。</a:t>
          </a:r>
          <a:endParaRPr lang="ja-JP" altLang="ja-JP" sz="1200">
            <a:effectLst/>
          </a:endParaRPr>
        </a:p>
        <a:p>
          <a:r>
            <a:rPr kumimoji="1" lang="ja-JP" altLang="ja-JP" sz="1200">
              <a:solidFill>
                <a:schemeClr val="dk1"/>
              </a:solidFill>
              <a:effectLst/>
              <a:latin typeface="+mn-lt"/>
              <a:ea typeface="+mn-ea"/>
              <a:cs typeface="+mn-cs"/>
            </a:rPr>
            <a:t>引き続き、補助金等の見直しを実施し、目的を達成したものや効果の薄いものなどについて縮小・廃止を行い、経費の節減に努める。</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56134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56134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54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5334</xdr:rowOff>
    </xdr:from>
    <xdr:to>
      <xdr:col>69</xdr:col>
      <xdr:colOff>142875</xdr:colOff>
      <xdr:row>37</xdr:row>
      <xdr:rowOff>106934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91711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平成２７年度</a:t>
          </a:r>
          <a:r>
            <a:rPr kumimoji="1" lang="ja-JP" altLang="en-US" sz="1100">
              <a:solidFill>
                <a:schemeClr val="dk1"/>
              </a:solidFill>
              <a:effectLst/>
              <a:latin typeface="+mn-lt"/>
              <a:ea typeface="+mn-ea"/>
              <a:cs typeface="+mn-cs"/>
            </a:rPr>
            <a:t>以降、ほぼ</a:t>
          </a:r>
          <a:r>
            <a:rPr kumimoji="1" lang="ja-JP" altLang="ja-JP" sz="1100">
              <a:solidFill>
                <a:schemeClr val="dk1"/>
              </a:solidFill>
              <a:effectLst/>
              <a:latin typeface="+mn-lt"/>
              <a:ea typeface="+mn-ea"/>
              <a:cs typeface="+mn-cs"/>
            </a:rPr>
            <a:t>横ばいであ</a:t>
          </a:r>
          <a:r>
            <a:rPr kumimoji="1" lang="ja-JP" altLang="en-US" sz="1100">
              <a:solidFill>
                <a:schemeClr val="dk1"/>
              </a:solidFill>
              <a:effectLst/>
              <a:latin typeface="+mn-lt"/>
              <a:ea typeface="+mn-ea"/>
              <a:cs typeface="+mn-cs"/>
            </a:rPr>
            <a:t>り、近年では最も高い数値となった</a:t>
          </a:r>
          <a:r>
            <a:rPr kumimoji="1" lang="ja-JP" altLang="ja-JP" sz="1100">
              <a:solidFill>
                <a:schemeClr val="dk1"/>
              </a:solidFill>
              <a:effectLst/>
              <a:latin typeface="+mn-lt"/>
              <a:ea typeface="+mn-ea"/>
              <a:cs typeface="+mn-cs"/>
            </a:rPr>
            <a:t>。地方債の借入れが伴う大規模な施設整備を毎年実施され</a:t>
          </a:r>
          <a:r>
            <a:rPr kumimoji="1" lang="ja-JP" altLang="en-US" sz="1100">
              <a:solidFill>
                <a:schemeClr val="dk1"/>
              </a:solidFill>
              <a:effectLst/>
              <a:latin typeface="+mn-lt"/>
              <a:ea typeface="+mn-ea"/>
              <a:cs typeface="+mn-cs"/>
            </a:rPr>
            <a:t>ていることもあり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前年度から償還金のうち元金が増加、利子が減少した。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公共施設整備は</a:t>
          </a:r>
          <a:r>
            <a:rPr kumimoji="1" lang="ja-JP" altLang="ja-JP" sz="1100">
              <a:solidFill>
                <a:schemeClr val="dk1"/>
              </a:solidFill>
              <a:effectLst/>
              <a:latin typeface="+mn-lt"/>
              <a:ea typeface="+mn-ea"/>
              <a:cs typeface="+mn-cs"/>
            </a:rPr>
            <a:t>今後も予定されていることから</a:t>
          </a:r>
          <a:r>
            <a:rPr kumimoji="1" lang="ja-JP" altLang="en-US" sz="1100">
              <a:solidFill>
                <a:schemeClr val="dk1"/>
              </a:solidFill>
              <a:effectLst/>
              <a:latin typeface="+mn-lt"/>
              <a:ea typeface="+mn-ea"/>
              <a:cs typeface="+mn-cs"/>
            </a:rPr>
            <a:t>、数値は悪化していくと考えられるが、</a:t>
          </a:r>
          <a:r>
            <a:rPr kumimoji="1" lang="ja-JP" altLang="ja-JP" sz="1100">
              <a:solidFill>
                <a:schemeClr val="dk1"/>
              </a:solidFill>
              <a:effectLst/>
              <a:latin typeface="+mn-lt"/>
              <a:ea typeface="+mn-ea"/>
              <a:cs typeface="+mn-cs"/>
            </a:rPr>
            <a:t>公債費の増加は財政の硬直化を招くことになるため、地方債の新規発行を伴う普通建設事業費については十分に精査していく。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94996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16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90424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90424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62992</xdr:rowOff>
    </xdr:from>
    <xdr:to>
      <xdr:col>11</xdr:col>
      <xdr:colOff>9525</xdr:colOff>
      <xdr:row>76</xdr:row>
      <xdr:rowOff>76708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前年度比で</a:t>
          </a:r>
          <a:r>
            <a:rPr kumimoji="1" lang="ja-JP" altLang="en-US" sz="1200">
              <a:solidFill>
                <a:schemeClr val="dk1"/>
              </a:solidFill>
              <a:effectLst/>
              <a:latin typeface="+mn-lt"/>
              <a:ea typeface="+mn-ea"/>
              <a:cs typeface="+mn-cs"/>
            </a:rPr>
            <a:t>１</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a:t>
          </a:r>
          <a:endParaRPr lang="ja-JP" altLang="ja-JP" sz="1200">
            <a:effectLst/>
          </a:endParaRPr>
        </a:p>
        <a:p>
          <a:r>
            <a:rPr kumimoji="1" lang="ja-JP" altLang="en-US" sz="1200">
              <a:solidFill>
                <a:schemeClr val="dk1"/>
              </a:solidFill>
              <a:effectLst/>
              <a:latin typeface="+mn-lt"/>
              <a:ea typeface="+mn-ea"/>
              <a:cs typeface="+mn-cs"/>
            </a:rPr>
            <a:t>経常</a:t>
          </a:r>
          <a:r>
            <a:rPr kumimoji="1" lang="ja-JP" altLang="ja-JP" sz="1200">
              <a:solidFill>
                <a:schemeClr val="dk1"/>
              </a:solidFill>
              <a:effectLst/>
              <a:latin typeface="+mn-lt"/>
              <a:ea typeface="+mn-ea"/>
              <a:cs typeface="+mn-cs"/>
            </a:rPr>
            <a:t>的経費のうち、</a:t>
          </a:r>
          <a:r>
            <a:rPr kumimoji="1" lang="ja-JP" altLang="en-US" sz="1200">
              <a:solidFill>
                <a:schemeClr val="dk1"/>
              </a:solidFill>
              <a:effectLst/>
              <a:latin typeface="+mn-lt"/>
              <a:ea typeface="+mn-ea"/>
              <a:cs typeface="+mn-cs"/>
            </a:rPr>
            <a:t>義務的経費にあたる扶助費は将来的に増加は避けられないと考えられるため、その他経費にあたる</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補助費等を事業の見直し等により、</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することで</a:t>
          </a:r>
          <a:r>
            <a:rPr kumimoji="1" lang="ja-JP" altLang="ja-JP" sz="1200">
              <a:solidFill>
                <a:schemeClr val="dk1"/>
              </a:solidFill>
              <a:effectLst/>
              <a:latin typeface="+mn-lt"/>
              <a:ea typeface="+mn-ea"/>
              <a:cs typeface="+mn-cs"/>
            </a:rPr>
            <a:t>財政の弾力化</a:t>
          </a:r>
          <a:r>
            <a:rPr kumimoji="1" lang="ja-JP" altLang="en-US" sz="1200">
              <a:solidFill>
                <a:schemeClr val="dk1"/>
              </a:solidFill>
              <a:effectLst/>
              <a:latin typeface="+mn-lt"/>
              <a:ea typeface="+mn-ea"/>
              <a:cs typeface="+mn-cs"/>
            </a:rPr>
            <a:t>を図っていく。</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3080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12700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446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143002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5720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38412</xdr:rowOff>
    </xdr:from>
    <xdr:to>
      <xdr:col>29</xdr:col>
      <xdr:colOff>127000</xdr:colOff>
      <xdr:row>17</xdr:row>
      <xdr:rowOff>54349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0687"/>
          <a:ext cx="6477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54349</xdr:rowOff>
    </xdr:from>
    <xdr:to>
      <xdr:col>26</xdr:col>
      <xdr:colOff>50800</xdr:colOff>
      <xdr:row>17</xdr:row>
      <xdr:rowOff>75135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6624"/>
          <a:ext cx="698500" cy="20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75135</xdr:rowOff>
    </xdr:from>
    <xdr:to>
      <xdr:col>22</xdr:col>
      <xdr:colOff>114300</xdr:colOff>
      <xdr:row>17</xdr:row>
      <xdr:rowOff>109654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7410"/>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109654</xdr:rowOff>
    </xdr:from>
    <xdr:to>
      <xdr:col>18</xdr:col>
      <xdr:colOff>177800</xdr:colOff>
      <xdr:row>17</xdr:row>
      <xdr:rowOff>115385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71929"/>
          <a:ext cx="698500" cy="5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159062</xdr:rowOff>
    </xdr:from>
    <xdr:to>
      <xdr:col>29</xdr:col>
      <xdr:colOff>177800</xdr:colOff>
      <xdr:row>17</xdr:row>
      <xdr:rowOff>89212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49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131139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2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3549</xdr:rowOff>
    </xdr:from>
    <xdr:to>
      <xdr:col>26</xdr:col>
      <xdr:colOff>101600</xdr:colOff>
      <xdr:row>17</xdr:row>
      <xdr:rowOff>105149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89926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24335</xdr:rowOff>
    </xdr:from>
    <xdr:to>
      <xdr:col>22</xdr:col>
      <xdr:colOff>165100</xdr:colOff>
      <xdr:row>17</xdr:row>
      <xdr:rowOff>125935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110712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7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58854</xdr:rowOff>
    </xdr:from>
    <xdr:to>
      <xdr:col>19</xdr:col>
      <xdr:colOff>38100</xdr:colOff>
      <xdr:row>17</xdr:row>
      <xdr:rowOff>160454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145231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0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64585</xdr:rowOff>
    </xdr:from>
    <xdr:to>
      <xdr:col>15</xdr:col>
      <xdr:colOff>101600</xdr:colOff>
      <xdr:row>17</xdr:row>
      <xdr:rowOff>166185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6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150962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159598</xdr:rowOff>
    </xdr:from>
    <xdr:to>
      <xdr:col>29</xdr:col>
      <xdr:colOff>127000</xdr:colOff>
      <xdr:row>37</xdr:row>
      <xdr:rowOff>8951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2848"/>
          <a:ext cx="6477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144375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97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3556</xdr:rowOff>
    </xdr:from>
    <xdr:to>
      <xdr:col>26</xdr:col>
      <xdr:colOff>50800</xdr:colOff>
      <xdr:row>37</xdr:row>
      <xdr:rowOff>8951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28256"/>
          <a:ext cx="698500" cy="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3556</xdr:rowOff>
    </xdr:from>
    <xdr:to>
      <xdr:col>22</xdr:col>
      <xdr:colOff>114300</xdr:colOff>
      <xdr:row>37</xdr:row>
      <xdr:rowOff>7420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28256"/>
          <a:ext cx="698500" cy="3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159758</xdr:rowOff>
    </xdr:from>
    <xdr:to>
      <xdr:col>18</xdr:col>
      <xdr:colOff>177800</xdr:colOff>
      <xdr:row>37</xdr:row>
      <xdr:rowOff>7420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13008"/>
          <a:ext cx="698500" cy="19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108798</xdr:rowOff>
    </xdr:from>
    <xdr:to>
      <xdr:col>29</xdr:col>
      <xdr:colOff>177800</xdr:colOff>
      <xdr:row>37</xdr:row>
      <xdr:rowOff>38948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296775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129601</xdr:rowOff>
    </xdr:from>
    <xdr:to>
      <xdr:col>26</xdr:col>
      <xdr:colOff>101600</xdr:colOff>
      <xdr:row>37</xdr:row>
      <xdr:rowOff>59751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82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241378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851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124206</xdr:rowOff>
    </xdr:from>
    <xdr:to>
      <xdr:col>22</xdr:col>
      <xdr:colOff>165100</xdr:colOff>
      <xdr:row>37</xdr:row>
      <xdr:rowOff>54356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7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235983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128070</xdr:rowOff>
    </xdr:from>
    <xdr:to>
      <xdr:col>19</xdr:col>
      <xdr:colOff>38100</xdr:colOff>
      <xdr:row>37</xdr:row>
      <xdr:rowOff>58220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81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239847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5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108958</xdr:rowOff>
    </xdr:from>
    <xdr:to>
      <xdr:col>15</xdr:col>
      <xdr:colOff>101600</xdr:colOff>
      <xdr:row>37</xdr:row>
      <xdr:rowOff>39108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6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220735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3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36634</xdr:rowOff>
    </xdr:from>
    <xdr:to>
      <xdr:col>24</xdr:col>
      <xdr:colOff>63500</xdr:colOff>
      <xdr:row>37</xdr:row>
      <xdr:rowOff>43541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80284"/>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43541</xdr:rowOff>
    </xdr:from>
    <xdr:to>
      <xdr:col>19</xdr:col>
      <xdr:colOff>177800</xdr:colOff>
      <xdr:row>37</xdr:row>
      <xdr:rowOff>49876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87191"/>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49876</xdr:rowOff>
    </xdr:from>
    <xdr:to>
      <xdr:col>15</xdr:col>
      <xdr:colOff>50800</xdr:colOff>
      <xdr:row>37</xdr:row>
      <xdr:rowOff>80182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3526"/>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76362</xdr:rowOff>
    </xdr:from>
    <xdr:to>
      <xdr:col>10</xdr:col>
      <xdr:colOff>114300</xdr:colOff>
      <xdr:row>37</xdr:row>
      <xdr:rowOff>80182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20012"/>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157284</xdr:rowOff>
    </xdr:from>
    <xdr:to>
      <xdr:col>24</xdr:col>
      <xdr:colOff>114300</xdr:colOff>
      <xdr:row>37</xdr:row>
      <xdr:rowOff>87434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8711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164191</xdr:rowOff>
    </xdr:from>
    <xdr:to>
      <xdr:col>20</xdr:col>
      <xdr:colOff>38100</xdr:colOff>
      <xdr:row>37</xdr:row>
      <xdr:rowOff>94341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110868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170526</xdr:rowOff>
    </xdr:from>
    <xdr:to>
      <xdr:col>15</xdr:col>
      <xdr:colOff>101600</xdr:colOff>
      <xdr:row>37</xdr:row>
      <xdr:rowOff>100676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29382</xdr:rowOff>
    </xdr:from>
    <xdr:to>
      <xdr:col>10</xdr:col>
      <xdr:colOff>165100</xdr:colOff>
      <xdr:row>37</xdr:row>
      <xdr:rowOff>130982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25562</xdr:rowOff>
    </xdr:from>
    <xdr:to>
      <xdr:col>6</xdr:col>
      <xdr:colOff>38100</xdr:colOff>
      <xdr:row>37</xdr:row>
      <xdr:rowOff>127162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118289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77350</xdr:rowOff>
    </xdr:from>
    <xdr:to>
      <xdr:col>24</xdr:col>
      <xdr:colOff>63500</xdr:colOff>
      <xdr:row>55</xdr:row>
      <xdr:rowOff>168980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7100"/>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118133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168980</xdr:rowOff>
    </xdr:from>
    <xdr:to>
      <xdr:col>19</xdr:col>
      <xdr:colOff>177800</xdr:colOff>
      <xdr:row>56</xdr:row>
      <xdr:rowOff>44965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8730"/>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73100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44965</xdr:rowOff>
    </xdr:from>
    <xdr:to>
      <xdr:col>15</xdr:col>
      <xdr:colOff>50800</xdr:colOff>
      <xdr:row>56</xdr:row>
      <xdr:rowOff>71368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4616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71368</xdr:rowOff>
    </xdr:from>
    <xdr:to>
      <xdr:col>10</xdr:col>
      <xdr:colOff>114300</xdr:colOff>
      <xdr:row>56</xdr:row>
      <xdr:rowOff>94132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2568"/>
          <a:ext cx="889000" cy="2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26550</xdr:rowOff>
    </xdr:from>
    <xdr:to>
      <xdr:col>24</xdr:col>
      <xdr:colOff>114300</xdr:colOff>
      <xdr:row>55</xdr:row>
      <xdr:rowOff>128150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49427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118180</xdr:rowOff>
    </xdr:from>
    <xdr:to>
      <xdr:col>20</xdr:col>
      <xdr:colOff>38100</xdr:colOff>
      <xdr:row>56</xdr:row>
      <xdr:rowOff>48330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64857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165615</xdr:rowOff>
    </xdr:from>
    <xdr:to>
      <xdr:col>15</xdr:col>
      <xdr:colOff>101600</xdr:colOff>
      <xdr:row>56</xdr:row>
      <xdr:rowOff>95765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86892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68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20568</xdr:rowOff>
    </xdr:from>
    <xdr:to>
      <xdr:col>10</xdr:col>
      <xdr:colOff>165100</xdr:colOff>
      <xdr:row>56</xdr:row>
      <xdr:rowOff>122168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113295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1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43332</xdr:rowOff>
    </xdr:from>
    <xdr:to>
      <xdr:col>6</xdr:col>
      <xdr:colOff>38100</xdr:colOff>
      <xdr:row>56</xdr:row>
      <xdr:rowOff>144932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136059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160020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2230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77</xdr:row>
      <xdr:rowOff>135382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22300"/>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135382</xdr:rowOff>
    </xdr:from>
    <xdr:to>
      <xdr:col>15</xdr:col>
      <xdr:colOff>50800</xdr:colOff>
      <xdr:row>77</xdr:row>
      <xdr:rowOff>165354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37032"/>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147574</xdr:rowOff>
    </xdr:from>
    <xdr:to>
      <xdr:col>10</xdr:col>
      <xdr:colOff>114300</xdr:colOff>
      <xdr:row>77</xdr:row>
      <xdr:rowOff>165354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9224"/>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109220</xdr:rowOff>
    </xdr:from>
    <xdr:to>
      <xdr:col>24</xdr:col>
      <xdr:colOff>114300</xdr:colOff>
      <xdr:row>78</xdr:row>
      <xdr:rowOff>39370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87647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8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69850</xdr:rowOff>
    </xdr:from>
    <xdr:to>
      <xdr:col>20</xdr:col>
      <xdr:colOff>38100</xdr:colOff>
      <xdr:row>78</xdr:row>
      <xdr:rowOff>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162577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84582</xdr:rowOff>
    </xdr:from>
    <xdr:to>
      <xdr:col>15</xdr:col>
      <xdr:colOff>101600</xdr:colOff>
      <xdr:row>78</xdr:row>
      <xdr:rowOff>14732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5859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7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114554</xdr:rowOff>
    </xdr:from>
    <xdr:to>
      <xdr:col>10</xdr:col>
      <xdr:colOff>165100</xdr:colOff>
      <xdr:row>78</xdr:row>
      <xdr:rowOff>44704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35831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96774</xdr:rowOff>
    </xdr:from>
    <xdr:to>
      <xdr:col>6</xdr:col>
      <xdr:colOff>38100</xdr:colOff>
      <xdr:row>78</xdr:row>
      <xdr:rowOff>26924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18051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58565</xdr:rowOff>
    </xdr:from>
    <xdr:to>
      <xdr:col>24</xdr:col>
      <xdr:colOff>63500</xdr:colOff>
      <xdr:row>97</xdr:row>
      <xdr:rowOff>77158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89215"/>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51427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77158</xdr:rowOff>
    </xdr:from>
    <xdr:to>
      <xdr:col>19</xdr:col>
      <xdr:colOff>177800</xdr:colOff>
      <xdr:row>97</xdr:row>
      <xdr:rowOff>79521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07808"/>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27348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23476</xdr:rowOff>
    </xdr:from>
    <xdr:to>
      <xdr:col>15</xdr:col>
      <xdr:colOff>50800</xdr:colOff>
      <xdr:row>97</xdr:row>
      <xdr:rowOff>79521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654126"/>
          <a:ext cx="889000" cy="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26967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23476</xdr:rowOff>
    </xdr:from>
    <xdr:to>
      <xdr:col>10</xdr:col>
      <xdr:colOff>114300</xdr:colOff>
      <xdr:row>97</xdr:row>
      <xdr:rowOff>102609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54126"/>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50646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7765</xdr:rowOff>
    </xdr:from>
    <xdr:to>
      <xdr:col>24</xdr:col>
      <xdr:colOff>114300</xdr:colOff>
      <xdr:row>97</xdr:row>
      <xdr:rowOff>109365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3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157642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26358</xdr:rowOff>
    </xdr:from>
    <xdr:to>
      <xdr:col>20</xdr:col>
      <xdr:colOff>38100</xdr:colOff>
      <xdr:row>97</xdr:row>
      <xdr:rowOff>127958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119085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28721</xdr:rowOff>
    </xdr:from>
    <xdr:to>
      <xdr:col>15</xdr:col>
      <xdr:colOff>101600</xdr:colOff>
      <xdr:row>97</xdr:row>
      <xdr:rowOff>130321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121448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144126</xdr:rowOff>
    </xdr:from>
    <xdr:to>
      <xdr:col>10</xdr:col>
      <xdr:colOff>165100</xdr:colOff>
      <xdr:row>97</xdr:row>
      <xdr:rowOff>74276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65403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51809</xdr:rowOff>
    </xdr:from>
    <xdr:to>
      <xdr:col>6</xdr:col>
      <xdr:colOff>38100</xdr:colOff>
      <xdr:row>97</xdr:row>
      <xdr:rowOff>153409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144536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78718</xdr:rowOff>
    </xdr:from>
    <xdr:to>
      <xdr:col>55</xdr:col>
      <xdr:colOff>0</xdr:colOff>
      <xdr:row>36</xdr:row>
      <xdr:rowOff>110200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50918"/>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94513</xdr:rowOff>
    </xdr:from>
    <xdr:to>
      <xdr:col>50</xdr:col>
      <xdr:colOff>114300</xdr:colOff>
      <xdr:row>36</xdr:row>
      <xdr:rowOff>110200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266713"/>
          <a:ext cx="889000" cy="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94513</xdr:rowOff>
    </xdr:from>
    <xdr:to>
      <xdr:col>45</xdr:col>
      <xdr:colOff>177800</xdr:colOff>
      <xdr:row>36</xdr:row>
      <xdr:rowOff>126866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66713"/>
          <a:ext cx="889000" cy="3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36286</xdr:rowOff>
    </xdr:from>
    <xdr:to>
      <xdr:col>41</xdr:col>
      <xdr:colOff>50800</xdr:colOff>
      <xdr:row>36</xdr:row>
      <xdr:rowOff>126866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08486"/>
          <a:ext cx="889000" cy="9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27918</xdr:rowOff>
    </xdr:from>
    <xdr:to>
      <xdr:col>55</xdr:col>
      <xdr:colOff>50800</xdr:colOff>
      <xdr:row>36</xdr:row>
      <xdr:rowOff>129518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6345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59400</xdr:rowOff>
    </xdr:from>
    <xdr:to>
      <xdr:col>50</xdr:col>
      <xdr:colOff>165100</xdr:colOff>
      <xdr:row>36</xdr:row>
      <xdr:rowOff>161000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152127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43713</xdr:rowOff>
    </xdr:from>
    <xdr:to>
      <xdr:col>46</xdr:col>
      <xdr:colOff>38100</xdr:colOff>
      <xdr:row>36</xdr:row>
      <xdr:rowOff>145313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1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136440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0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76066</xdr:rowOff>
    </xdr:from>
    <xdr:to>
      <xdr:col>41</xdr:col>
      <xdr:colOff>101600</xdr:colOff>
      <xdr:row>37</xdr:row>
      <xdr:rowOff>6216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168793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156936</xdr:rowOff>
    </xdr:from>
    <xdr:to>
      <xdr:col>36</xdr:col>
      <xdr:colOff>165100</xdr:colOff>
      <xdr:row>36</xdr:row>
      <xdr:rowOff>87086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103613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26728</xdr:rowOff>
    </xdr:from>
    <xdr:to>
      <xdr:col>55</xdr:col>
      <xdr:colOff>0</xdr:colOff>
      <xdr:row>56</xdr:row>
      <xdr:rowOff>114119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56478"/>
          <a:ext cx="838200" cy="25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114119</xdr:rowOff>
    </xdr:from>
    <xdr:to>
      <xdr:col>50</xdr:col>
      <xdr:colOff>114300</xdr:colOff>
      <xdr:row>56</xdr:row>
      <xdr:rowOff>166620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15319"/>
          <a:ext cx="889000" cy="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105062</xdr:rowOff>
    </xdr:from>
    <xdr:to>
      <xdr:col>45</xdr:col>
      <xdr:colOff>177800</xdr:colOff>
      <xdr:row>56</xdr:row>
      <xdr:rowOff>166620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06262"/>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68355</xdr:rowOff>
    </xdr:from>
    <xdr:to>
      <xdr:col>41</xdr:col>
      <xdr:colOff>50800</xdr:colOff>
      <xdr:row>56</xdr:row>
      <xdr:rowOff>105062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669555"/>
          <a:ext cx="8890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147378</xdr:rowOff>
    </xdr:from>
    <xdr:to>
      <xdr:col>55</xdr:col>
      <xdr:colOff>50800</xdr:colOff>
      <xdr:row>55</xdr:row>
      <xdr:rowOff>77528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4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170255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5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63319</xdr:rowOff>
    </xdr:from>
    <xdr:to>
      <xdr:col>50</xdr:col>
      <xdr:colOff>165100</xdr:colOff>
      <xdr:row>56</xdr:row>
      <xdr:rowOff>164919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156046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7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115820</xdr:rowOff>
    </xdr:from>
    <xdr:to>
      <xdr:col>46</xdr:col>
      <xdr:colOff>38100</xdr:colOff>
      <xdr:row>57</xdr:row>
      <xdr:rowOff>45970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1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37097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0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54262</xdr:rowOff>
    </xdr:from>
    <xdr:to>
      <xdr:col>41</xdr:col>
      <xdr:colOff>101600</xdr:colOff>
      <xdr:row>56</xdr:row>
      <xdr:rowOff>155862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146989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7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17555</xdr:rowOff>
    </xdr:from>
    <xdr:to>
      <xdr:col>36</xdr:col>
      <xdr:colOff>165100</xdr:colOff>
      <xdr:row>56</xdr:row>
      <xdr:rowOff>119155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6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110282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7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58319</xdr:rowOff>
    </xdr:from>
    <xdr:to>
      <xdr:col>55</xdr:col>
      <xdr:colOff>0</xdr:colOff>
      <xdr:row>78</xdr:row>
      <xdr:rowOff>83562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31419"/>
          <a:ext cx="8382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58319</xdr:rowOff>
    </xdr:from>
    <xdr:to>
      <xdr:col>50</xdr:col>
      <xdr:colOff>114300</xdr:colOff>
      <xdr:row>78</xdr:row>
      <xdr:rowOff>165303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431419"/>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165303</xdr:rowOff>
    </xdr:from>
    <xdr:to>
      <xdr:col>45</xdr:col>
      <xdr:colOff>177800</xdr:colOff>
      <xdr:row>78</xdr:row>
      <xdr:rowOff>166233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538403"/>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46039</xdr:rowOff>
    </xdr:from>
    <xdr:to>
      <xdr:col>41</xdr:col>
      <xdr:colOff>50800</xdr:colOff>
      <xdr:row>78</xdr:row>
      <xdr:rowOff>166233</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419139"/>
          <a:ext cx="889000" cy="1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32762</xdr:rowOff>
    </xdr:from>
    <xdr:to>
      <xdr:col>55</xdr:col>
      <xdr:colOff>50800</xdr:colOff>
      <xdr:row>78</xdr:row>
      <xdr:rowOff>134362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0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11189</xdr:rowOff>
    </xdr:from>
    <xdr:ext cx="534377"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7519</xdr:rowOff>
    </xdr:from>
    <xdr:to>
      <xdr:col>50</xdr:col>
      <xdr:colOff>165100</xdr:colOff>
      <xdr:row>78</xdr:row>
      <xdr:rowOff>109119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100246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47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114503</xdr:rowOff>
    </xdr:from>
    <xdr:to>
      <xdr:col>46</xdr:col>
      <xdr:colOff>38100</xdr:colOff>
      <xdr:row>79</xdr:row>
      <xdr:rowOff>44653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35780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115433</xdr:rowOff>
    </xdr:from>
    <xdr:to>
      <xdr:col>41</xdr:col>
      <xdr:colOff>101600</xdr:colOff>
      <xdr:row>79</xdr:row>
      <xdr:rowOff>45583</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36710</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8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166689</xdr:rowOff>
    </xdr:from>
    <xdr:to>
      <xdr:col>36</xdr:col>
      <xdr:colOff>165100</xdr:colOff>
      <xdr:row>78</xdr:row>
      <xdr:rowOff>96839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87966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118114</xdr:rowOff>
    </xdr:from>
    <xdr:to>
      <xdr:col>55</xdr:col>
      <xdr:colOff>0</xdr:colOff>
      <xdr:row>97</xdr:row>
      <xdr:rowOff>159817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748764"/>
          <a:ext cx="8382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136141</xdr:rowOff>
    </xdr:from>
    <xdr:to>
      <xdr:col>50</xdr:col>
      <xdr:colOff>114300</xdr:colOff>
      <xdr:row>97</xdr:row>
      <xdr:rowOff>159817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766791"/>
          <a:ext cx="8890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136141</xdr:rowOff>
    </xdr:from>
    <xdr:to>
      <xdr:col>45</xdr:col>
      <xdr:colOff>177800</xdr:colOff>
      <xdr:row>98</xdr:row>
      <xdr:rowOff>41663</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766791"/>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121543</xdr:rowOff>
    </xdr:from>
    <xdr:to>
      <xdr:col>41</xdr:col>
      <xdr:colOff>50800</xdr:colOff>
      <xdr:row>98</xdr:row>
      <xdr:rowOff>41663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752193"/>
          <a:ext cx="889000" cy="9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67314</xdr:rowOff>
    </xdr:from>
    <xdr:to>
      <xdr:col>55</xdr:col>
      <xdr:colOff>50800</xdr:colOff>
      <xdr:row>97</xdr:row>
      <xdr:rowOff>168914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6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45741</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6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109017</xdr:rowOff>
    </xdr:from>
    <xdr:to>
      <xdr:col>50</xdr:col>
      <xdr:colOff>165100</xdr:colOff>
      <xdr:row>98</xdr:row>
      <xdr:rowOff>39167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30294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83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85341</xdr:rowOff>
    </xdr:from>
    <xdr:to>
      <xdr:col>46</xdr:col>
      <xdr:colOff>38100</xdr:colOff>
      <xdr:row>98</xdr:row>
      <xdr:rowOff>15491</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1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6618</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162313</xdr:rowOff>
    </xdr:from>
    <xdr:to>
      <xdr:col>41</xdr:col>
      <xdr:colOff>101600</xdr:colOff>
      <xdr:row>98</xdr:row>
      <xdr:rowOff>92463</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9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83590</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88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70743</xdr:rowOff>
    </xdr:from>
    <xdr:to>
      <xdr:col>36</xdr:col>
      <xdr:colOff>165100</xdr:colOff>
      <xdr:row>98</xdr:row>
      <xdr:rowOff>893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17420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4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114874</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29974"/>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114874</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4592300" y="6629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64074</xdr:rowOff>
    </xdr:from>
    <xdr:to>
      <xdr:col>81</xdr:col>
      <xdr:colOff>101600</xdr:colOff>
      <xdr:row>38</xdr:row>
      <xdr:rowOff>165674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156801</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46428" y="667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12522</xdr:rowOff>
    </xdr:from>
    <xdr:to>
      <xdr:col>85</xdr:col>
      <xdr:colOff>127000</xdr:colOff>
      <xdr:row>76</xdr:row>
      <xdr:rowOff>28544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42722"/>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25248</xdr:rowOff>
    </xdr:from>
    <xdr:to>
      <xdr:col>81</xdr:col>
      <xdr:colOff>50800</xdr:colOff>
      <xdr:row>76</xdr:row>
      <xdr:rowOff>28544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055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25248</xdr:rowOff>
    </xdr:from>
    <xdr:to>
      <xdr:col>76</xdr:col>
      <xdr:colOff>114300</xdr:colOff>
      <xdr:row>76</xdr:row>
      <xdr:rowOff>48507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55448"/>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48507</xdr:rowOff>
    </xdr:from>
    <xdr:to>
      <xdr:col>71</xdr:col>
      <xdr:colOff>177800</xdr:colOff>
      <xdr:row>76</xdr:row>
      <xdr:rowOff>50909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78707"/>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133172</xdr:rowOff>
    </xdr:from>
    <xdr:to>
      <xdr:col>85</xdr:col>
      <xdr:colOff>177800</xdr:colOff>
      <xdr:row>76</xdr:row>
      <xdr:rowOff>63323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9919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111599</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9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149194</xdr:rowOff>
    </xdr:from>
    <xdr:to>
      <xdr:col>81</xdr:col>
      <xdr:colOff>101600</xdr:colOff>
      <xdr:row>76</xdr:row>
      <xdr:rowOff>79344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70471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1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145897</xdr:rowOff>
    </xdr:from>
    <xdr:to>
      <xdr:col>76</xdr:col>
      <xdr:colOff>165100</xdr:colOff>
      <xdr:row>76</xdr:row>
      <xdr:rowOff>76048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0046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67175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0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169157</xdr:rowOff>
    </xdr:from>
    <xdr:to>
      <xdr:col>72</xdr:col>
      <xdr:colOff>38100</xdr:colOff>
      <xdr:row>76</xdr:row>
      <xdr:rowOff>99307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0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12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xdr:rowOff>
    </xdr:from>
    <xdr:to>
      <xdr:col>67</xdr:col>
      <xdr:colOff>101600</xdr:colOff>
      <xdr:row>76</xdr:row>
      <xdr:rowOff>101709</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03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92836</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13436</xdr:rowOff>
    </xdr:from>
    <xdr:to>
      <xdr:col>85</xdr:col>
      <xdr:colOff>127000</xdr:colOff>
      <xdr:row>98</xdr:row>
      <xdr:rowOff>121692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815536"/>
          <a:ext cx="838200" cy="10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131539</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762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121692</xdr:rowOff>
    </xdr:from>
    <xdr:to>
      <xdr:col>81</xdr:col>
      <xdr:colOff>50800</xdr:colOff>
      <xdr:row>99</xdr:row>
      <xdr:rowOff>736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923792"/>
          <a:ext cx="889000" cy="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54830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1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736</xdr:rowOff>
    </xdr:from>
    <xdr:to>
      <xdr:col>76</xdr:col>
      <xdr:colOff>114300</xdr:colOff>
      <xdr:row>99</xdr:row>
      <xdr:rowOff>33046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74286"/>
          <a:ext cx="889000" cy="3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92118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5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28067</xdr:rowOff>
    </xdr:from>
    <xdr:to>
      <xdr:col>71</xdr:col>
      <xdr:colOff>177800</xdr:colOff>
      <xdr:row>99</xdr:row>
      <xdr:rowOff>33046</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7001617"/>
          <a:ext cx="889000" cy="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134086</xdr:rowOff>
    </xdr:from>
    <xdr:to>
      <xdr:col>85</xdr:col>
      <xdr:colOff>177800</xdr:colOff>
      <xdr:row>98</xdr:row>
      <xdr:rowOff>64236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7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156963</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6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70892</xdr:rowOff>
    </xdr:from>
    <xdr:to>
      <xdr:col>81</xdr:col>
      <xdr:colOff>101600</xdr:colOff>
      <xdr:row>99</xdr:row>
      <xdr:rowOff>1042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8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163619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46428" y="1696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121386</xdr:rowOff>
    </xdr:from>
    <xdr:to>
      <xdr:col>76</xdr:col>
      <xdr:colOff>165100</xdr:colOff>
      <xdr:row>99</xdr:row>
      <xdr:rowOff>51536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42663</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70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153696</xdr:rowOff>
    </xdr:from>
    <xdr:to>
      <xdr:col>72</xdr:col>
      <xdr:colOff>38100</xdr:colOff>
      <xdr:row>99</xdr:row>
      <xdr:rowOff>83846</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74973</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514017" y="1704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148717</xdr:rowOff>
    </xdr:from>
    <xdr:to>
      <xdr:col>67</xdr:col>
      <xdr:colOff>101600</xdr:colOff>
      <xdr:row>99</xdr:row>
      <xdr:rowOff>78867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69994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4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98770</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85320"/>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98770</xdr:rowOff>
    </xdr:from>
    <xdr:to>
      <xdr:col>102</xdr:col>
      <xdr:colOff>114300</xdr:colOff>
      <xdr:row>39</xdr:row>
      <xdr:rowOff>98770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47970</xdr:rowOff>
    </xdr:from>
    <xdr:to>
      <xdr:col>102</xdr:col>
      <xdr:colOff>165100</xdr:colOff>
      <xdr:row>39</xdr:row>
      <xdr:rowOff>149570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140697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47970</xdr:rowOff>
    </xdr:from>
    <xdr:to>
      <xdr:col>98</xdr:col>
      <xdr:colOff>38100</xdr:colOff>
      <xdr:row>39</xdr:row>
      <xdr:rowOff>149570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140697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23368</xdr:rowOff>
    </xdr:from>
    <xdr:to>
      <xdr:col>107</xdr:col>
      <xdr:colOff>50800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9545300" y="10138918"/>
          <a:ext cx="889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23368</xdr:rowOff>
    </xdr:from>
    <xdr:to>
      <xdr:col>102</xdr:col>
      <xdr:colOff>114300</xdr:colOff>
      <xdr:row>59</xdr:row>
      <xdr:rowOff>23622</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138918"/>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144018</xdr:rowOff>
    </xdr:from>
    <xdr:to>
      <xdr:col>102</xdr:col>
      <xdr:colOff>165100</xdr:colOff>
      <xdr:row>59</xdr:row>
      <xdr:rowOff>74168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100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65295</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6017" y="1018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144272</xdr:rowOff>
    </xdr:from>
    <xdr:to>
      <xdr:col>98</xdr:col>
      <xdr:colOff>38100</xdr:colOff>
      <xdr:row>59</xdr:row>
      <xdr:rowOff>74422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65549</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0181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42469</xdr:rowOff>
    </xdr:from>
    <xdr:to>
      <xdr:col>116</xdr:col>
      <xdr:colOff>63500</xdr:colOff>
      <xdr:row>76</xdr:row>
      <xdr:rowOff>69272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1323300" y="13072669"/>
          <a:ext cx="838200" cy="2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166503</xdr:rowOff>
    </xdr:from>
    <xdr:to>
      <xdr:col>111</xdr:col>
      <xdr:colOff>177800</xdr:colOff>
      <xdr:row>76</xdr:row>
      <xdr:rowOff>69272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0434300" y="13025253"/>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166503</xdr:rowOff>
    </xdr:from>
    <xdr:to>
      <xdr:col>107</xdr:col>
      <xdr:colOff>50800</xdr:colOff>
      <xdr:row>76</xdr:row>
      <xdr:rowOff>70320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9545300" y="13025253"/>
          <a:ext cx="889000" cy="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70320</xdr:rowOff>
    </xdr:from>
    <xdr:to>
      <xdr:col>102</xdr:col>
      <xdr:colOff>114300</xdr:colOff>
      <xdr:row>76</xdr:row>
      <xdr:rowOff>146138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3100520"/>
          <a:ext cx="8890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163119</xdr:rowOff>
    </xdr:from>
    <xdr:to>
      <xdr:col>116</xdr:col>
      <xdr:colOff>114300</xdr:colOff>
      <xdr:row>76</xdr:row>
      <xdr:rowOff>93269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302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14546</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8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18472</xdr:rowOff>
    </xdr:from>
    <xdr:to>
      <xdr:col>112</xdr:col>
      <xdr:colOff>38100</xdr:colOff>
      <xdr:row>76</xdr:row>
      <xdr:rowOff>120072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30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111199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31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115703</xdr:rowOff>
    </xdr:from>
    <xdr:to>
      <xdr:col>107</xdr:col>
      <xdr:colOff>101600</xdr:colOff>
      <xdr:row>76</xdr:row>
      <xdr:rowOff>45853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9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62380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2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19520</xdr:rowOff>
    </xdr:from>
    <xdr:to>
      <xdr:col>102</xdr:col>
      <xdr:colOff>165100</xdr:colOff>
      <xdr:row>76</xdr:row>
      <xdr:rowOff>121120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112247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31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95338</xdr:rowOff>
    </xdr:from>
    <xdr:to>
      <xdr:col>98</xdr:col>
      <xdr:colOff>38100</xdr:colOff>
      <xdr:row>77</xdr:row>
      <xdr:rowOff>25488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16615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４０９</a:t>
          </a:r>
          <a:r>
            <a:rPr kumimoji="1" lang="ja-JP" altLang="ja-JP" sz="1300">
              <a:solidFill>
                <a:schemeClr val="dk1"/>
              </a:solidFill>
              <a:effectLst/>
              <a:latin typeface="+mn-lt"/>
              <a:ea typeface="+mn-ea"/>
              <a:cs typeface="+mn-cs"/>
            </a:rPr>
            <a:t>千円となっている。</a:t>
          </a:r>
          <a:endParaRPr lang="ja-JP" altLang="ja-JP" sz="1300">
            <a:effectLst/>
          </a:endParaRPr>
        </a:p>
        <a:p>
          <a:r>
            <a:rPr kumimoji="1" lang="ja-JP" altLang="ja-JP" sz="1300">
              <a:solidFill>
                <a:schemeClr val="dk1"/>
              </a:solidFill>
              <a:effectLst/>
              <a:latin typeface="+mn-lt"/>
              <a:ea typeface="+mn-ea"/>
              <a:cs typeface="+mn-cs"/>
            </a:rPr>
            <a:t>主な構成項目である人件費、扶助費、補助費等は近年横ばいであるが、物件費については増加傾向にあることから、</a:t>
          </a:r>
          <a:r>
            <a:rPr kumimoji="1" lang="ja-JP" altLang="en-US" sz="1300">
              <a:solidFill>
                <a:schemeClr val="dk1"/>
              </a:solidFill>
              <a:effectLst/>
              <a:latin typeface="+mn-lt"/>
              <a:ea typeface="+mn-ea"/>
              <a:cs typeface="+mn-cs"/>
            </a:rPr>
            <a:t>事務事業の見直し等により</a:t>
          </a:r>
          <a:r>
            <a:rPr kumimoji="1" lang="ja-JP" altLang="ja-JP" sz="1300">
              <a:solidFill>
                <a:schemeClr val="dk1"/>
              </a:solidFill>
              <a:effectLst/>
              <a:latin typeface="+mn-lt"/>
              <a:ea typeface="+mn-ea"/>
              <a:cs typeface="+mn-cs"/>
            </a:rPr>
            <a:t>抑制に努める必要がある。</a:t>
          </a:r>
          <a:endParaRPr lang="ja-JP" altLang="ja-JP" sz="1300">
            <a:effectLst/>
          </a:endParaRPr>
        </a:p>
        <a:p>
          <a:r>
            <a:rPr kumimoji="1" lang="ja-JP" altLang="ja-JP" sz="1300">
              <a:solidFill>
                <a:schemeClr val="dk1"/>
              </a:solidFill>
              <a:effectLst/>
              <a:latin typeface="+mn-lt"/>
              <a:ea typeface="+mn-ea"/>
              <a:cs typeface="+mn-cs"/>
            </a:rPr>
            <a:t>当町の町民一人当たりの延床面積は５．４２㎡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人であり、岐阜県平均の５．４４㎡</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人を若干下回るものの全国平均の３．４２㎡</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人を大きく上回り、築３０年以上経過した施設は全体の７割を超えている現状から、今後も維持補修費や普通建設事業費のうち更新整備が増加することが考えられる。</a:t>
          </a:r>
          <a:endParaRPr lang="ja-JP" altLang="ja-JP" sz="1300">
            <a:effectLst/>
          </a:endParaRPr>
        </a:p>
        <a:p>
          <a:r>
            <a:rPr kumimoji="1" lang="ja-JP" altLang="ja-JP" sz="1300">
              <a:solidFill>
                <a:schemeClr val="dk1"/>
              </a:solidFill>
              <a:effectLst/>
              <a:latin typeface="+mn-lt"/>
              <a:ea typeface="+mn-ea"/>
              <a:cs typeface="+mn-cs"/>
            </a:rPr>
            <a:t>公共施設の維持管理には、地方債の発行が見込まれるため、平成２９年度に策定した養老町公共施設等総合管理計画に基づき、施設の</a:t>
          </a:r>
          <a:r>
            <a:rPr kumimoji="1" lang="ja-JP" altLang="en-US" sz="1300">
              <a:solidFill>
                <a:schemeClr val="dk1"/>
              </a:solidFill>
              <a:effectLst/>
              <a:latin typeface="+mn-lt"/>
              <a:ea typeface="+mn-ea"/>
              <a:cs typeface="+mn-cs"/>
            </a:rPr>
            <a:t>維持管理方法の見直しを</a:t>
          </a:r>
          <a:r>
            <a:rPr kumimoji="1" lang="ja-JP" altLang="ja-JP" sz="1300">
              <a:solidFill>
                <a:schemeClr val="dk1"/>
              </a:solidFill>
              <a:effectLst/>
              <a:latin typeface="+mn-lt"/>
              <a:ea typeface="+mn-ea"/>
              <a:cs typeface="+mn-cs"/>
            </a:rPr>
            <a:t>検討していく必要がある。</a:t>
          </a:r>
          <a:endParaRPr lang="ja-JP" altLang="ja-JP" sz="1300">
            <a:effectLst/>
          </a:endParaRPr>
        </a:p>
        <a:p>
          <a:r>
            <a:rPr kumimoji="1" lang="ja-JP" altLang="ja-JP" sz="1300">
              <a:solidFill>
                <a:schemeClr val="dk1"/>
              </a:solidFill>
              <a:effectLst/>
              <a:latin typeface="+mn-lt"/>
              <a:ea typeface="+mn-ea"/>
              <a:cs typeface="+mn-cs"/>
            </a:rPr>
            <a:t>積立金について、平成２８年度以降、年々増加しているが、主にふるさと納税寄附金による基金積立が</a:t>
          </a:r>
          <a:r>
            <a:rPr kumimoji="1" lang="ja-JP" altLang="en-US" sz="1300">
              <a:solidFill>
                <a:schemeClr val="dk1"/>
              </a:solidFill>
              <a:effectLst/>
              <a:latin typeface="+mn-lt"/>
              <a:ea typeface="+mn-ea"/>
              <a:cs typeface="+mn-cs"/>
            </a:rPr>
            <a:t>要因</a:t>
          </a:r>
          <a:r>
            <a:rPr kumimoji="1" lang="ja-JP" altLang="ja-JP" sz="1300">
              <a:solidFill>
                <a:schemeClr val="dk1"/>
              </a:solidFill>
              <a:effectLst/>
              <a:latin typeface="+mn-lt"/>
              <a:ea typeface="+mn-ea"/>
              <a:cs typeface="+mn-cs"/>
            </a:rPr>
            <a:t>として考えられる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岐阜県養老町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28,587
27,987
72.29
12,077,241
11,680,221
395,259
6,660,749
11,004,931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82223</xdr:rowOff>
    </xdr:from>
    <xdr:to>
      <xdr:col>24</xdr:col>
      <xdr:colOff>63500</xdr:colOff>
      <xdr:row>36</xdr:row>
      <xdr:rowOff>91694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54423"/>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82223</xdr:rowOff>
    </xdr:from>
    <xdr:to>
      <xdr:col>19</xdr:col>
      <xdr:colOff>177800</xdr:colOff>
      <xdr:row>36</xdr:row>
      <xdr:rowOff>109655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54423"/>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109655</xdr:rowOff>
    </xdr:from>
    <xdr:to>
      <xdr:col>15</xdr:col>
      <xdr:colOff>50800</xdr:colOff>
      <xdr:row>36</xdr:row>
      <xdr:rowOff>141333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81855"/>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117166</xdr:rowOff>
    </xdr:from>
    <xdr:to>
      <xdr:col>10</xdr:col>
      <xdr:colOff>114300</xdr:colOff>
      <xdr:row>36</xdr:row>
      <xdr:rowOff>141333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89366"/>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40894</xdr:rowOff>
    </xdr:from>
    <xdr:to>
      <xdr:col>24</xdr:col>
      <xdr:colOff>114300</xdr:colOff>
      <xdr:row>36</xdr:row>
      <xdr:rowOff>142494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19321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31423</xdr:rowOff>
    </xdr:from>
    <xdr:to>
      <xdr:col>20</xdr:col>
      <xdr:colOff>38100</xdr:colOff>
      <xdr:row>36</xdr:row>
      <xdr:rowOff>133023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0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124150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9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58855</xdr:rowOff>
    </xdr:from>
    <xdr:to>
      <xdr:col>15</xdr:col>
      <xdr:colOff>101600</xdr:colOff>
      <xdr:row>36</xdr:row>
      <xdr:rowOff>160455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151582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90533</xdr:rowOff>
    </xdr:from>
    <xdr:to>
      <xdr:col>10</xdr:col>
      <xdr:colOff>165100</xdr:colOff>
      <xdr:row>37</xdr:row>
      <xdr:rowOff>20683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11810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5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66366</xdr:rowOff>
    </xdr:from>
    <xdr:to>
      <xdr:col>6</xdr:col>
      <xdr:colOff>38100</xdr:colOff>
      <xdr:row>36</xdr:row>
      <xdr:rowOff>167966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159093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3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27078</xdr:rowOff>
    </xdr:from>
    <xdr:to>
      <xdr:col>24</xdr:col>
      <xdr:colOff>63500</xdr:colOff>
      <xdr:row>57</xdr:row>
      <xdr:rowOff>49736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99728"/>
          <a:ext cx="8382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49736</xdr:rowOff>
    </xdr:from>
    <xdr:to>
      <xdr:col>19</xdr:col>
      <xdr:colOff>177800</xdr:colOff>
      <xdr:row>57</xdr:row>
      <xdr:rowOff>96353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22386"/>
          <a:ext cx="889000" cy="4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96353</xdr:rowOff>
    </xdr:from>
    <xdr:to>
      <xdr:col>15</xdr:col>
      <xdr:colOff>50800</xdr:colOff>
      <xdr:row>57</xdr:row>
      <xdr:rowOff>113681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9003"/>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113681</xdr:rowOff>
    </xdr:from>
    <xdr:to>
      <xdr:col>10</xdr:col>
      <xdr:colOff>114300</xdr:colOff>
      <xdr:row>57</xdr:row>
      <xdr:rowOff>135782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86331"/>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82820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93065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2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147728</xdr:rowOff>
    </xdr:from>
    <xdr:to>
      <xdr:col>24</xdr:col>
      <xdr:colOff>114300</xdr:colOff>
      <xdr:row>57</xdr:row>
      <xdr:rowOff>77878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170386</xdr:rowOff>
    </xdr:from>
    <xdr:to>
      <xdr:col>20</xdr:col>
      <xdr:colOff>38100</xdr:colOff>
      <xdr:row>57</xdr:row>
      <xdr:rowOff>100536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91663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86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45553</xdr:rowOff>
    </xdr:from>
    <xdr:to>
      <xdr:col>15</xdr:col>
      <xdr:colOff>101600</xdr:colOff>
      <xdr:row>57</xdr:row>
      <xdr:rowOff>147153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138280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62881</xdr:rowOff>
    </xdr:from>
    <xdr:to>
      <xdr:col>10</xdr:col>
      <xdr:colOff>165100</xdr:colOff>
      <xdr:row>57</xdr:row>
      <xdr:rowOff>164481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155608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84982</xdr:rowOff>
    </xdr:from>
    <xdr:to>
      <xdr:col>6</xdr:col>
      <xdr:colOff>38100</xdr:colOff>
      <xdr:row>58</xdr:row>
      <xdr:rowOff>15132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153530</xdr:rowOff>
    </xdr:from>
    <xdr:to>
      <xdr:col>24</xdr:col>
      <xdr:colOff>63500</xdr:colOff>
      <xdr:row>77</xdr:row>
      <xdr:rowOff>36410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2280"/>
          <a:ext cx="838200" cy="2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104851</xdr:rowOff>
    </xdr:from>
    <xdr:to>
      <xdr:col>19</xdr:col>
      <xdr:colOff>177800</xdr:colOff>
      <xdr:row>77</xdr:row>
      <xdr:rowOff>36410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35051"/>
          <a:ext cx="889000"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104851</xdr:rowOff>
    </xdr:from>
    <xdr:to>
      <xdr:col>15</xdr:col>
      <xdr:colOff>50800</xdr:colOff>
      <xdr:row>76</xdr:row>
      <xdr:rowOff>136830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35051"/>
          <a:ext cx="889000" cy="3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136830</xdr:rowOff>
    </xdr:from>
    <xdr:to>
      <xdr:col>10</xdr:col>
      <xdr:colOff>114300</xdr:colOff>
      <xdr:row>77</xdr:row>
      <xdr:rowOff>115888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7030"/>
          <a:ext cx="889000" cy="1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102730</xdr:rowOff>
    </xdr:from>
    <xdr:to>
      <xdr:col>24</xdr:col>
      <xdr:colOff>114300</xdr:colOff>
      <xdr:row>76</xdr:row>
      <xdr:rowOff>32880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125607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12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157060</xdr:rowOff>
    </xdr:from>
    <xdr:to>
      <xdr:col>20</xdr:col>
      <xdr:colOff>38100</xdr:colOff>
      <xdr:row>77</xdr:row>
      <xdr:rowOff>87210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78337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7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54051</xdr:rowOff>
    </xdr:from>
    <xdr:to>
      <xdr:col>15</xdr:col>
      <xdr:colOff>101600</xdr:colOff>
      <xdr:row>76</xdr:row>
      <xdr:rowOff>155651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146778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7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86030</xdr:rowOff>
    </xdr:from>
    <xdr:to>
      <xdr:col>10</xdr:col>
      <xdr:colOff>165100</xdr:colOff>
      <xdr:row>77</xdr:row>
      <xdr:rowOff>16180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0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65088</xdr:rowOff>
    </xdr:from>
    <xdr:to>
      <xdr:col>6</xdr:col>
      <xdr:colOff>38100</xdr:colOff>
      <xdr:row>77</xdr:row>
      <xdr:rowOff>166688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157815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11430</xdr:rowOff>
    </xdr:from>
    <xdr:to>
      <xdr:col>24</xdr:col>
      <xdr:colOff>63500</xdr:colOff>
      <xdr:row>96</xdr:row>
      <xdr:rowOff>23940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70630"/>
          <a:ext cx="838200" cy="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73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23940</xdr:rowOff>
    </xdr:from>
    <xdr:to>
      <xdr:col>19</xdr:col>
      <xdr:colOff>177800</xdr:colOff>
      <xdr:row>96</xdr:row>
      <xdr:rowOff>61709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83140"/>
          <a:ext cx="889000" cy="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152010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61709</xdr:rowOff>
    </xdr:from>
    <xdr:to>
      <xdr:col>15</xdr:col>
      <xdr:colOff>50800</xdr:colOff>
      <xdr:row>96</xdr:row>
      <xdr:rowOff>66954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20909"/>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147135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58547</xdr:rowOff>
    </xdr:from>
    <xdr:to>
      <xdr:col>10</xdr:col>
      <xdr:colOff>114300</xdr:colOff>
      <xdr:row>96</xdr:row>
      <xdr:rowOff>66954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517747"/>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144339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10419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132080</xdr:rowOff>
    </xdr:from>
    <xdr:to>
      <xdr:col>24</xdr:col>
      <xdr:colOff>114300</xdr:colOff>
      <xdr:row>96</xdr:row>
      <xdr:rowOff>62230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154957</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144590</xdr:rowOff>
    </xdr:from>
    <xdr:to>
      <xdr:col>20</xdr:col>
      <xdr:colOff>38100</xdr:colOff>
      <xdr:row>96</xdr:row>
      <xdr:rowOff>74740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91267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10909</xdr:rowOff>
    </xdr:from>
    <xdr:to>
      <xdr:col>15</xdr:col>
      <xdr:colOff>101600</xdr:colOff>
      <xdr:row>96</xdr:row>
      <xdr:rowOff>112509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129036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16154</xdr:rowOff>
    </xdr:from>
    <xdr:to>
      <xdr:col>10</xdr:col>
      <xdr:colOff>165100</xdr:colOff>
      <xdr:row>96</xdr:row>
      <xdr:rowOff>117754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134281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5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7747</xdr:rowOff>
    </xdr:from>
    <xdr:to>
      <xdr:col>6</xdr:col>
      <xdr:colOff>38100</xdr:colOff>
      <xdr:row>96</xdr:row>
      <xdr:rowOff>109347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125874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154231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26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97899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94360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40096</xdr:rowOff>
    </xdr:from>
    <xdr:to>
      <xdr:col>45</xdr:col>
      <xdr:colOff>177800</xdr:colOff>
      <xdr:row>39</xdr:row>
      <xdr:rowOff>97899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6646"/>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73786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4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40096</xdr:rowOff>
    </xdr:from>
    <xdr:to>
      <xdr:col>41</xdr:col>
      <xdr:colOff>50800</xdr:colOff>
      <xdr:row>39</xdr:row>
      <xdr:rowOff>44341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26646"/>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50926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47099</xdr:rowOff>
    </xdr:from>
    <xdr:to>
      <xdr:col>46</xdr:col>
      <xdr:colOff>38100</xdr:colOff>
      <xdr:row>39</xdr:row>
      <xdr:rowOff>148699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139826</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160746</xdr:rowOff>
    </xdr:from>
    <xdr:to>
      <xdr:col>41</xdr:col>
      <xdr:colOff>101600</xdr:colOff>
      <xdr:row>39</xdr:row>
      <xdr:rowOff>90896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164991</xdr:rowOff>
    </xdr:from>
    <xdr:to>
      <xdr:col>36</xdr:col>
      <xdr:colOff>165100</xdr:colOff>
      <xdr:row>39</xdr:row>
      <xdr:rowOff>95141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86268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7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44351</xdr:rowOff>
    </xdr:from>
    <xdr:to>
      <xdr:col>55</xdr:col>
      <xdr:colOff>0</xdr:colOff>
      <xdr:row>57</xdr:row>
      <xdr:rowOff>32190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02651"/>
          <a:ext cx="838200" cy="50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127106</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169190</xdr:rowOff>
    </xdr:from>
    <xdr:to>
      <xdr:col>50</xdr:col>
      <xdr:colOff>114300</xdr:colOff>
      <xdr:row>57</xdr:row>
      <xdr:rowOff>32190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70390"/>
          <a:ext cx="889000" cy="3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28715</xdr:rowOff>
    </xdr:from>
    <xdr:to>
      <xdr:col>45</xdr:col>
      <xdr:colOff>177800</xdr:colOff>
      <xdr:row>56</xdr:row>
      <xdr:rowOff>169190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29915"/>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802</xdr:rowOff>
    </xdr:from>
    <xdr:to>
      <xdr:col>41</xdr:col>
      <xdr:colOff>50800</xdr:colOff>
      <xdr:row>56</xdr:row>
      <xdr:rowOff>28715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02002"/>
          <a:ext cx="889000" cy="2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66801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6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165001</xdr:rowOff>
    </xdr:from>
    <xdr:to>
      <xdr:col>55</xdr:col>
      <xdr:colOff>50800</xdr:colOff>
      <xdr:row>54</xdr:row>
      <xdr:rowOff>95151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25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16428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0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152840</xdr:rowOff>
    </xdr:from>
    <xdr:to>
      <xdr:col>50</xdr:col>
      <xdr:colOff>165100</xdr:colOff>
      <xdr:row>57</xdr:row>
      <xdr:rowOff>82990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74117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118390</xdr:rowOff>
    </xdr:from>
    <xdr:to>
      <xdr:col>46</xdr:col>
      <xdr:colOff>38100</xdr:colOff>
      <xdr:row>57</xdr:row>
      <xdr:rowOff>48540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39667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149365</xdr:rowOff>
    </xdr:from>
    <xdr:to>
      <xdr:col>41</xdr:col>
      <xdr:colOff>101600</xdr:colOff>
      <xdr:row>56</xdr:row>
      <xdr:rowOff>79515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5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96042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121452</xdr:rowOff>
    </xdr:from>
    <xdr:to>
      <xdr:col>36</xdr:col>
      <xdr:colOff>165100</xdr:colOff>
      <xdr:row>56</xdr:row>
      <xdr:rowOff>51602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68129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3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67196</xdr:rowOff>
    </xdr:from>
    <xdr:to>
      <xdr:col>55</xdr:col>
      <xdr:colOff>0</xdr:colOff>
      <xdr:row>78</xdr:row>
      <xdr:rowOff>68224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40296"/>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52527</xdr:rowOff>
    </xdr:from>
    <xdr:to>
      <xdr:col>50</xdr:col>
      <xdr:colOff>114300</xdr:colOff>
      <xdr:row>78</xdr:row>
      <xdr:rowOff>68224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2562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52527</xdr:rowOff>
    </xdr:from>
    <xdr:to>
      <xdr:col>45</xdr:col>
      <xdr:colOff>177800</xdr:colOff>
      <xdr:row>78</xdr:row>
      <xdr:rowOff>58471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2562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150788</xdr:rowOff>
    </xdr:from>
    <xdr:to>
      <xdr:col>41</xdr:col>
      <xdr:colOff>50800</xdr:colOff>
      <xdr:row>78</xdr:row>
      <xdr:rowOff>58471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52438"/>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16396</xdr:rowOff>
    </xdr:from>
    <xdr:to>
      <xdr:col>55</xdr:col>
      <xdr:colOff>50800</xdr:colOff>
      <xdr:row>78</xdr:row>
      <xdr:rowOff>117996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102773</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0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17424</xdr:rowOff>
    </xdr:from>
    <xdr:to>
      <xdr:col>50</xdr:col>
      <xdr:colOff>165100</xdr:colOff>
      <xdr:row>78</xdr:row>
      <xdr:rowOff>119024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110151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48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1727</xdr:rowOff>
    </xdr:from>
    <xdr:to>
      <xdr:col>46</xdr:col>
      <xdr:colOff>38100</xdr:colOff>
      <xdr:row>78</xdr:row>
      <xdr:rowOff>103327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7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94454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46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7671</xdr:rowOff>
    </xdr:from>
    <xdr:to>
      <xdr:col>41</xdr:col>
      <xdr:colOff>101600</xdr:colOff>
      <xdr:row>78</xdr:row>
      <xdr:rowOff>109271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100398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4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99988</xdr:rowOff>
    </xdr:from>
    <xdr:to>
      <xdr:col>36</xdr:col>
      <xdr:colOff>165100</xdr:colOff>
      <xdr:row>78</xdr:row>
      <xdr:rowOff>30138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21265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57336</xdr:rowOff>
    </xdr:from>
    <xdr:to>
      <xdr:col>55</xdr:col>
      <xdr:colOff>0</xdr:colOff>
      <xdr:row>97</xdr:row>
      <xdr:rowOff>131950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687986"/>
          <a:ext cx="838200" cy="7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57336</xdr:rowOff>
    </xdr:from>
    <xdr:to>
      <xdr:col>50</xdr:col>
      <xdr:colOff>114300</xdr:colOff>
      <xdr:row>97</xdr:row>
      <xdr:rowOff>60308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8798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59027</xdr:rowOff>
    </xdr:from>
    <xdr:to>
      <xdr:col>45</xdr:col>
      <xdr:colOff>177800</xdr:colOff>
      <xdr:row>97</xdr:row>
      <xdr:rowOff>60308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89677"/>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139517</xdr:rowOff>
    </xdr:from>
    <xdr:to>
      <xdr:col>41</xdr:col>
      <xdr:colOff>50800</xdr:colOff>
      <xdr:row>97</xdr:row>
      <xdr:rowOff>59027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98717"/>
          <a:ext cx="8890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81150</xdr:rowOff>
    </xdr:from>
    <xdr:to>
      <xdr:col>55</xdr:col>
      <xdr:colOff>50800</xdr:colOff>
      <xdr:row>98</xdr:row>
      <xdr:rowOff>11300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59577</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69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6536</xdr:rowOff>
    </xdr:from>
    <xdr:to>
      <xdr:col>50</xdr:col>
      <xdr:colOff>165100</xdr:colOff>
      <xdr:row>97</xdr:row>
      <xdr:rowOff>108136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9508</xdr:rowOff>
    </xdr:from>
    <xdr:to>
      <xdr:col>46</xdr:col>
      <xdr:colOff>38100</xdr:colOff>
      <xdr:row>97</xdr:row>
      <xdr:rowOff>111108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102235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3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8227</xdr:rowOff>
    </xdr:from>
    <xdr:to>
      <xdr:col>41</xdr:col>
      <xdr:colOff>101600</xdr:colOff>
      <xdr:row>97</xdr:row>
      <xdr:rowOff>109827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6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100954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73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88717</xdr:rowOff>
    </xdr:from>
    <xdr:to>
      <xdr:col>36</xdr:col>
      <xdr:colOff>165100</xdr:colOff>
      <xdr:row>97</xdr:row>
      <xdr:rowOff>18867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6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18633</xdr:rowOff>
    </xdr:from>
    <xdr:to>
      <xdr:col>85</xdr:col>
      <xdr:colOff>127000</xdr:colOff>
      <xdr:row>35</xdr:row>
      <xdr:rowOff>139883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019383"/>
          <a:ext cx="838200" cy="1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166905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6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139883</xdr:rowOff>
    </xdr:from>
    <xdr:to>
      <xdr:col>81</xdr:col>
      <xdr:colOff>50800</xdr:colOff>
      <xdr:row>36</xdr:row>
      <xdr:rowOff>32029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140633"/>
          <a:ext cx="889000" cy="6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14701</xdr:rowOff>
    </xdr:from>
    <xdr:to>
      <xdr:col>76</xdr:col>
      <xdr:colOff>114300</xdr:colOff>
      <xdr:row>36</xdr:row>
      <xdr:rowOff>32029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3703300" y="6186901"/>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3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73452</xdr:rowOff>
    </xdr:from>
    <xdr:to>
      <xdr:col>71</xdr:col>
      <xdr:colOff>177800</xdr:colOff>
      <xdr:row>36</xdr:row>
      <xdr:rowOff>14701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902752"/>
          <a:ext cx="889000" cy="28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67373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94576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6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139283</xdr:rowOff>
    </xdr:from>
    <xdr:to>
      <xdr:col>85</xdr:col>
      <xdr:colOff>177800</xdr:colOff>
      <xdr:row>35</xdr:row>
      <xdr:rowOff>69433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162160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89083</xdr:rowOff>
    </xdr:from>
    <xdr:to>
      <xdr:col>81</xdr:col>
      <xdr:colOff>101600</xdr:colOff>
      <xdr:row>36</xdr:row>
      <xdr:rowOff>19233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35760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86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152679</xdr:rowOff>
    </xdr:from>
    <xdr:to>
      <xdr:col>76</xdr:col>
      <xdr:colOff>165100</xdr:colOff>
      <xdr:row>36</xdr:row>
      <xdr:rowOff>82829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1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99356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135351</xdr:rowOff>
    </xdr:from>
    <xdr:to>
      <xdr:col>72</xdr:col>
      <xdr:colOff>38100</xdr:colOff>
      <xdr:row>36</xdr:row>
      <xdr:rowOff>65501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1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82028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9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22652</xdr:rowOff>
    </xdr:from>
    <xdr:to>
      <xdr:col>67</xdr:col>
      <xdr:colOff>101600</xdr:colOff>
      <xdr:row>34</xdr:row>
      <xdr:rowOff>124252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8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140779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62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149072</xdr:rowOff>
    </xdr:from>
    <xdr:to>
      <xdr:col>85</xdr:col>
      <xdr:colOff>127000</xdr:colOff>
      <xdr:row>57</xdr:row>
      <xdr:rowOff>19603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50272"/>
          <a:ext cx="8382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149072</xdr:rowOff>
    </xdr:from>
    <xdr:to>
      <xdr:col>81</xdr:col>
      <xdr:colOff>50800</xdr:colOff>
      <xdr:row>57</xdr:row>
      <xdr:rowOff>7586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50272"/>
          <a:ext cx="889000" cy="2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7586</xdr:rowOff>
    </xdr:from>
    <xdr:to>
      <xdr:col>76</xdr:col>
      <xdr:colOff>114300</xdr:colOff>
      <xdr:row>57</xdr:row>
      <xdr:rowOff>72312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80236"/>
          <a:ext cx="889000" cy="6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152354</xdr:rowOff>
    </xdr:from>
    <xdr:to>
      <xdr:col>71</xdr:col>
      <xdr:colOff>177800</xdr:colOff>
      <xdr:row>57</xdr:row>
      <xdr:rowOff>72312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53554"/>
          <a:ext cx="8890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140253</xdr:rowOff>
    </xdr:from>
    <xdr:to>
      <xdr:col>85</xdr:col>
      <xdr:colOff>177800</xdr:colOff>
      <xdr:row>57</xdr:row>
      <xdr:rowOff>70403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118680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98272</xdr:rowOff>
    </xdr:from>
    <xdr:to>
      <xdr:col>81</xdr:col>
      <xdr:colOff>101600</xdr:colOff>
      <xdr:row>57</xdr:row>
      <xdr:rowOff>28422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19549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7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128236</xdr:rowOff>
    </xdr:from>
    <xdr:to>
      <xdr:col>76</xdr:col>
      <xdr:colOff>165100</xdr:colOff>
      <xdr:row>57</xdr:row>
      <xdr:rowOff>58386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49513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2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21512</xdr:rowOff>
    </xdr:from>
    <xdr:to>
      <xdr:col>72</xdr:col>
      <xdr:colOff>38100</xdr:colOff>
      <xdr:row>57</xdr:row>
      <xdr:rowOff>123112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114239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101554</xdr:rowOff>
    </xdr:from>
    <xdr:to>
      <xdr:col>67</xdr:col>
      <xdr:colOff>101600</xdr:colOff>
      <xdr:row>57</xdr:row>
      <xdr:rowOff>31704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22831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114874</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487974"/>
          <a:ext cx="8382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114874</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87974"/>
          <a:ext cx="889000" cy="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64074</xdr:rowOff>
    </xdr:from>
    <xdr:to>
      <xdr:col>81</xdr:col>
      <xdr:colOff>101600</xdr:colOff>
      <xdr:row>78</xdr:row>
      <xdr:rowOff>165674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156801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52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12522</xdr:rowOff>
    </xdr:from>
    <xdr:to>
      <xdr:col>85</xdr:col>
      <xdr:colOff>127000</xdr:colOff>
      <xdr:row>96</xdr:row>
      <xdr:rowOff>28544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71722"/>
          <a:ext cx="838200" cy="1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25248</xdr:rowOff>
    </xdr:from>
    <xdr:to>
      <xdr:col>81</xdr:col>
      <xdr:colOff>50800</xdr:colOff>
      <xdr:row>96</xdr:row>
      <xdr:rowOff>28544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8444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25248</xdr:rowOff>
    </xdr:from>
    <xdr:to>
      <xdr:col>76</xdr:col>
      <xdr:colOff>114300</xdr:colOff>
      <xdr:row>96</xdr:row>
      <xdr:rowOff>48507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84448"/>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48507</xdr:rowOff>
    </xdr:from>
    <xdr:to>
      <xdr:col>71</xdr:col>
      <xdr:colOff>177800</xdr:colOff>
      <xdr:row>96</xdr:row>
      <xdr:rowOff>50909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07707"/>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133172</xdr:rowOff>
    </xdr:from>
    <xdr:to>
      <xdr:col>85</xdr:col>
      <xdr:colOff>177800</xdr:colOff>
      <xdr:row>96</xdr:row>
      <xdr:rowOff>63322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111599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149194</xdr:rowOff>
    </xdr:from>
    <xdr:to>
      <xdr:col>81</xdr:col>
      <xdr:colOff>101600</xdr:colOff>
      <xdr:row>96</xdr:row>
      <xdr:rowOff>79344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70471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145898</xdr:rowOff>
    </xdr:from>
    <xdr:to>
      <xdr:col>76</xdr:col>
      <xdr:colOff>165100</xdr:colOff>
      <xdr:row>96</xdr:row>
      <xdr:rowOff>76048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43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67175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5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169157</xdr:rowOff>
    </xdr:from>
    <xdr:to>
      <xdr:col>72</xdr:col>
      <xdr:colOff>38100</xdr:colOff>
      <xdr:row>96</xdr:row>
      <xdr:rowOff>99307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90434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5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xdr:rowOff>
    </xdr:from>
    <xdr:to>
      <xdr:col>67</xdr:col>
      <xdr:colOff>101600</xdr:colOff>
      <xdr:row>96</xdr:row>
      <xdr:rowOff>101709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4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92836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5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総務費、衛生費、</a:t>
          </a:r>
          <a:r>
            <a:rPr kumimoji="1" lang="ja-JP" altLang="en-US" sz="1300">
              <a:solidFill>
                <a:schemeClr val="dk1"/>
              </a:solidFill>
              <a:effectLst/>
              <a:latin typeface="+mn-lt"/>
              <a:ea typeface="+mn-ea"/>
              <a:cs typeface="+mn-cs"/>
            </a:rPr>
            <a:t>消防</a:t>
          </a:r>
          <a:r>
            <a:rPr kumimoji="1" lang="ja-JP" altLang="ja-JP" sz="1300">
              <a:solidFill>
                <a:schemeClr val="dk1"/>
              </a:solidFill>
              <a:effectLst/>
              <a:latin typeface="+mn-lt"/>
              <a:ea typeface="+mn-ea"/>
              <a:cs typeface="+mn-cs"/>
            </a:rPr>
            <a:t>費は増加傾向にあり、特に総務費の上昇率が高くなっている</a:t>
          </a:r>
          <a:r>
            <a:rPr kumimoji="1" lang="ja-JP" altLang="en-US" sz="1300">
              <a:solidFill>
                <a:schemeClr val="dk1"/>
              </a:solidFill>
              <a:effectLst/>
              <a:latin typeface="+mn-lt"/>
              <a:ea typeface="+mn-ea"/>
              <a:cs typeface="+mn-cs"/>
            </a:rPr>
            <a:t>が、そ</a:t>
          </a:r>
          <a:r>
            <a:rPr kumimoji="1" lang="ja-JP" altLang="ja-JP" sz="1300">
              <a:solidFill>
                <a:schemeClr val="dk1"/>
              </a:solidFill>
              <a:effectLst/>
              <a:latin typeface="+mn-lt"/>
              <a:ea typeface="+mn-ea"/>
              <a:cs typeface="+mn-cs"/>
            </a:rPr>
            <a:t>の要因はふるさと納税寄附金の増加に伴う経費の増加が考えられる。</a:t>
          </a:r>
          <a:endParaRPr lang="ja-JP" altLang="ja-JP" sz="1300">
            <a:effectLst/>
          </a:endParaRPr>
        </a:p>
        <a:p>
          <a:r>
            <a:rPr kumimoji="1" lang="ja-JP" altLang="ja-JP" sz="1300">
              <a:solidFill>
                <a:schemeClr val="dk1"/>
              </a:solidFill>
              <a:effectLst/>
              <a:latin typeface="+mn-lt"/>
              <a:ea typeface="+mn-ea"/>
              <a:cs typeface="+mn-cs"/>
            </a:rPr>
            <a:t>衛生費が類似団体・全国平均・県平均を上回っているのは、一部事務組合で実施するごみ処理及びし尿処理施設が構成市町数が少ないため、負担が大きいためと考えられる。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農林水産業費は、農林水産省の産地パワーアップ事業補助金事業により大幅に増加し、一部次年度に繰り越したため令和</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年度も増加すると考えられる。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消防費</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防災行政無線デジタル化事業の初年度であったため増加したが、</a:t>
          </a:r>
          <a:r>
            <a:rPr kumimoji="1" lang="ja-JP" altLang="ja-JP" sz="1300">
              <a:solidFill>
                <a:schemeClr val="dk1"/>
              </a:solidFill>
              <a:effectLst/>
              <a:latin typeface="+mn-lt"/>
              <a:ea typeface="+mn-ea"/>
              <a:cs typeface="+mn-cs"/>
            </a:rPr>
            <a:t>依然として類似団体内平均値と県平均値よりも高いのは、単独消防</a:t>
          </a:r>
          <a:r>
            <a:rPr kumimoji="1" lang="ja-JP" altLang="en-US" sz="1300">
              <a:solidFill>
                <a:schemeClr val="dk1"/>
              </a:solidFill>
              <a:effectLst/>
              <a:latin typeface="+mn-lt"/>
              <a:ea typeface="+mn-ea"/>
              <a:cs typeface="+mn-cs"/>
            </a:rPr>
            <a:t>による</a:t>
          </a:r>
          <a:r>
            <a:rPr kumimoji="1" lang="ja-JP" altLang="ja-JP" sz="1300">
              <a:solidFill>
                <a:schemeClr val="dk1"/>
              </a:solidFill>
              <a:effectLst/>
              <a:latin typeface="+mn-lt"/>
              <a:ea typeface="+mn-ea"/>
              <a:cs typeface="+mn-cs"/>
            </a:rPr>
            <a:t>であることが考えられる。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実質単年度収支については、単年度収支が</a:t>
          </a:r>
          <a:r>
            <a:rPr kumimoji="1" lang="ja-JP" altLang="en-US" sz="1200">
              <a:solidFill>
                <a:schemeClr val="dk1"/>
              </a:solidFill>
              <a:effectLst/>
              <a:latin typeface="+mn-lt"/>
              <a:ea typeface="+mn-ea"/>
              <a:cs typeface="+mn-cs"/>
            </a:rPr>
            <a:t>黒字</a:t>
          </a:r>
          <a:r>
            <a:rPr kumimoji="1" lang="ja-JP" altLang="ja-JP" sz="1200">
              <a:solidFill>
                <a:schemeClr val="dk1"/>
              </a:solidFill>
              <a:effectLst/>
              <a:latin typeface="+mn-lt"/>
              <a:ea typeface="+mn-ea"/>
              <a:cs typeface="+mn-cs"/>
            </a:rPr>
            <a:t>化し、</a:t>
          </a:r>
          <a:r>
            <a:rPr kumimoji="1" lang="ja-JP" altLang="en-US" sz="1200">
              <a:solidFill>
                <a:schemeClr val="dk1"/>
              </a:solidFill>
              <a:effectLst/>
              <a:latin typeface="+mn-lt"/>
              <a:ea typeface="+mn-ea"/>
              <a:cs typeface="+mn-cs"/>
            </a:rPr>
            <a:t>財政調整基金の取崩しも行わなかったため、平成２４年度以来のプラス</a:t>
          </a:r>
          <a:r>
            <a:rPr kumimoji="1" lang="ja-JP" altLang="ja-JP" sz="1200">
              <a:solidFill>
                <a:schemeClr val="dk1"/>
              </a:solidFill>
              <a:effectLst/>
              <a:latin typeface="+mn-lt"/>
              <a:ea typeface="+mn-ea"/>
              <a:cs typeface="+mn-cs"/>
            </a:rPr>
            <a:t>となっ</a:t>
          </a:r>
          <a:r>
            <a:rPr kumimoji="1" lang="ja-JP" altLang="en-US" sz="1200">
              <a:solidFill>
                <a:schemeClr val="dk1"/>
              </a:solidFill>
              <a:effectLst/>
              <a:latin typeface="+mn-lt"/>
              <a:ea typeface="+mn-ea"/>
              <a:cs typeface="+mn-cs"/>
            </a:rPr>
            <a:t>た。</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財政調整基金残高は、平成２８年度の取崩し以降、大きな変動はなく横ばいとなった。</a:t>
          </a:r>
          <a:r>
            <a:rPr kumimoji="1" lang="ja-JP" altLang="en-US" sz="1200">
              <a:solidFill>
                <a:schemeClr val="dk1"/>
              </a:solidFill>
              <a:effectLst/>
              <a:latin typeface="+mn-lt"/>
              <a:ea typeface="+mn-ea"/>
              <a:cs typeface="+mn-cs"/>
            </a:rPr>
            <a:t>当該</a:t>
          </a:r>
          <a:r>
            <a:rPr kumimoji="1" lang="ja-JP" altLang="ja-JP" sz="1200">
              <a:solidFill>
                <a:schemeClr val="dk1"/>
              </a:solidFill>
              <a:effectLst/>
              <a:latin typeface="+mn-lt"/>
              <a:ea typeface="+mn-ea"/>
              <a:cs typeface="+mn-cs"/>
            </a:rPr>
            <a:t>基金は将来への備えにとどまらず、将来負担比率の低下に繋がることから、僅かでも積立を実施しつつ、可能な限り取り崩しを抑制していく。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連結実質赤字比率は近年算出されておらず、</a:t>
          </a:r>
          <a:r>
            <a:rPr kumimoji="1" lang="ja-JP" altLang="en-US" sz="1300">
              <a:solidFill>
                <a:schemeClr val="dk1"/>
              </a:solidFill>
              <a:effectLst/>
              <a:latin typeface="+mn-lt"/>
              <a:ea typeface="+mn-ea"/>
              <a:cs typeface="+mn-cs"/>
            </a:rPr>
            <a:t>令和元</a:t>
          </a:r>
          <a:r>
            <a:rPr kumimoji="1" lang="ja-JP" altLang="ja-JP" sz="1300">
              <a:solidFill>
                <a:schemeClr val="dk1"/>
              </a:solidFill>
              <a:effectLst/>
              <a:latin typeface="+mn-lt"/>
              <a:ea typeface="+mn-ea"/>
              <a:cs typeface="+mn-cs"/>
            </a:rPr>
            <a:t>年度においても引き続き全ての会計において黒字が続いている状態である。</a:t>
          </a:r>
          <a:endParaRPr lang="ja-JP" altLang="ja-JP" sz="1300">
            <a:effectLst/>
          </a:endParaRPr>
        </a:p>
        <a:p>
          <a:r>
            <a:rPr kumimoji="1" lang="ja-JP" altLang="ja-JP" sz="1300">
              <a:solidFill>
                <a:schemeClr val="dk1"/>
              </a:solidFill>
              <a:effectLst/>
              <a:latin typeface="+mn-lt"/>
              <a:ea typeface="+mn-ea"/>
              <a:cs typeface="+mn-cs"/>
            </a:rPr>
            <a:t>平成２７年度に危機的状況であった国民健康保険特別会計も平成２８年からの保険税の見直しにより、財政的に持ち直したと考えられる。</a:t>
          </a:r>
          <a:endParaRPr lang="ja-JP" altLang="ja-JP" sz="1300">
            <a:effectLst/>
          </a:endParaRPr>
        </a:p>
        <a:p>
          <a:r>
            <a:rPr kumimoji="1" lang="ja-JP" altLang="ja-JP" sz="1300">
              <a:solidFill>
                <a:schemeClr val="dk1"/>
              </a:solidFill>
              <a:effectLst/>
              <a:latin typeface="+mn-lt"/>
              <a:ea typeface="+mn-ea"/>
              <a:cs typeface="+mn-cs"/>
            </a:rPr>
            <a:t>今後は、社会保障費の増加による歳出の肥大化及び人口減少による税収等の減少が予想されることから、引き続き受益者負担の適正化や徴収対策の徹底等により財源を確保するとともに、経費の削減を行い安定的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12077241</v>
      </c>
      <c r="BO4" s="424"/>
      <c r="BP4" s="424"/>
      <c r="BQ4" s="424"/>
      <c r="BR4" s="424"/>
      <c r="BS4" s="424"/>
      <c r="BT4" s="424"/>
      <c r="BU4" s="425"/>
      <c r="BV4" s="423">
        <v>11013040</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5.9</v>
      </c>
      <c r="CU4" s="608"/>
      <c r="CV4" s="608"/>
      <c r="CW4" s="608"/>
      <c r="CX4" s="608"/>
      <c r="CY4" s="608"/>
      <c r="CZ4" s="608"/>
      <c r="DA4" s="609"/>
      <c r="DB4" s="607">
        <v>4.9000000000000004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11680221</v>
      </c>
      <c r="BO5" s="429"/>
      <c r="BP5" s="429"/>
      <c r="BQ5" s="429"/>
      <c r="BR5" s="429"/>
      <c r="BS5" s="429"/>
      <c r="BT5" s="429"/>
      <c r="BU5" s="430"/>
      <c r="BV5" s="428">
        <v>10667902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87.6</v>
      </c>
      <c r="CU5" s="399"/>
      <c r="CV5" s="399"/>
      <c r="CW5" s="399"/>
      <c r="CX5" s="399"/>
      <c r="CY5" s="399"/>
      <c r="CZ5" s="399"/>
      <c r="DA5" s="400"/>
      <c r="DB5" s="398">
        <v>89.1</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397020</v>
      </c>
      <c r="BO6" s="429"/>
      <c r="BP6" s="429"/>
      <c r="BQ6" s="429"/>
      <c r="BR6" s="429"/>
      <c r="BS6" s="429"/>
      <c r="BT6" s="429"/>
      <c r="BU6" s="430"/>
      <c r="BV6" s="428">
        <v>345138</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92.5</v>
      </c>
      <c r="CU6" s="582"/>
      <c r="CV6" s="582"/>
      <c r="CW6" s="582"/>
      <c r="CX6" s="582"/>
      <c r="CY6" s="582"/>
      <c r="CZ6" s="582"/>
      <c r="DA6" s="583"/>
      <c r="DB6" s="581">
        <v>95.6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1761</v>
      </c>
      <c r="BO7" s="429"/>
      <c r="BP7" s="429"/>
      <c r="BQ7" s="429"/>
      <c r="BR7" s="429"/>
      <c r="BS7" s="429"/>
      <c r="BT7" s="429"/>
      <c r="BU7" s="430"/>
      <c r="BV7" s="428">
        <v>20556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6660749</v>
      </c>
      <c r="CU7" s="429"/>
      <c r="CV7" s="429"/>
      <c r="CW7" s="429"/>
      <c r="CX7" s="429"/>
      <c r="CY7" s="429"/>
      <c r="CZ7" s="429"/>
      <c r="DA7" s="430"/>
      <c r="DB7" s="428">
        <v>6678120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395259</v>
      </c>
      <c r="BO8" s="429"/>
      <c r="BP8" s="429"/>
      <c r="BQ8" s="429"/>
      <c r="BR8" s="429"/>
      <c r="BS8" s="429"/>
      <c r="BT8" s="429"/>
      <c r="BU8" s="430"/>
      <c r="BV8" s="428">
        <v>324582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0.63</v>
      </c>
      <c r="CU8" s="542"/>
      <c r="CV8" s="542"/>
      <c r="CW8" s="542"/>
      <c r="CX8" s="542"/>
      <c r="CY8" s="542"/>
      <c r="CZ8" s="542"/>
      <c r="DA8" s="543"/>
      <c r="DB8" s="541">
        <v>0.63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29029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70677</v>
      </c>
      <c r="BO9" s="429"/>
      <c r="BP9" s="429"/>
      <c r="BQ9" s="429"/>
      <c r="BR9" s="429"/>
      <c r="BS9" s="429"/>
      <c r="BT9" s="429"/>
      <c r="BU9" s="430"/>
      <c r="BV9" s="428">
        <v>-15007</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10.7</v>
      </c>
      <c r="CU9" s="399"/>
      <c r="CV9" s="399"/>
      <c r="CW9" s="399"/>
      <c r="CX9" s="399"/>
      <c r="CY9" s="399"/>
      <c r="CZ9" s="399"/>
      <c r="DA9" s="400"/>
      <c r="DB9" s="398">
        <v>10.4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31332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64</v>
      </c>
      <c r="BO10" s="429"/>
      <c r="BP10" s="429"/>
      <c r="BQ10" s="429"/>
      <c r="BR10" s="429"/>
      <c r="BS10" s="429"/>
      <c r="BT10" s="429"/>
      <c r="BU10" s="430"/>
      <c r="BV10" s="428">
        <v>65</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94</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28587</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120</v>
      </c>
      <c r="AV12" s="486"/>
      <c r="AW12" s="486"/>
      <c r="AX12" s="486"/>
      <c r="AY12" s="408" t="s">
        <v>135</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27987</v>
      </c>
      <c r="S13" s="532"/>
      <c r="T13" s="532"/>
      <c r="U13" s="532"/>
      <c r="V13" s="533"/>
      <c r="W13" s="519" t="s">
        <v>139</v>
      </c>
      <c r="X13" s="441"/>
      <c r="Y13" s="441"/>
      <c r="Z13" s="441"/>
      <c r="AA13" s="441"/>
      <c r="AB13" s="442"/>
      <c r="AC13" s="404">
        <v>499</v>
      </c>
      <c r="AD13" s="405"/>
      <c r="AE13" s="405"/>
      <c r="AF13" s="405"/>
      <c r="AG13" s="406"/>
      <c r="AH13" s="404">
        <v>549</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70741</v>
      </c>
      <c r="BO13" s="429"/>
      <c r="BP13" s="429"/>
      <c r="BQ13" s="429"/>
      <c r="BR13" s="429"/>
      <c r="BS13" s="429"/>
      <c r="BT13" s="429"/>
      <c r="BU13" s="430"/>
      <c r="BV13" s="428">
        <v>-14942</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7.5</v>
      </c>
      <c r="CU13" s="399"/>
      <c r="CV13" s="399"/>
      <c r="CW13" s="399"/>
      <c r="CX13" s="399"/>
      <c r="CY13" s="399"/>
      <c r="CZ13" s="399"/>
      <c r="DA13" s="400"/>
      <c r="DB13" s="398">
        <v>7.5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29121</v>
      </c>
      <c r="S14" s="532"/>
      <c r="T14" s="532"/>
      <c r="U14" s="532"/>
      <c r="V14" s="533"/>
      <c r="W14" s="534"/>
      <c r="X14" s="444"/>
      <c r="Y14" s="444"/>
      <c r="Z14" s="444"/>
      <c r="AA14" s="444"/>
      <c r="AB14" s="445"/>
      <c r="AC14" s="524">
        <v>3.5</v>
      </c>
      <c r="AD14" s="525"/>
      <c r="AE14" s="525"/>
      <c r="AF14" s="525"/>
      <c r="AG14" s="526"/>
      <c r="AH14" s="524">
        <v>3.6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89.2</v>
      </c>
      <c r="CU14" s="536"/>
      <c r="CV14" s="536"/>
      <c r="CW14" s="536"/>
      <c r="CX14" s="536"/>
      <c r="CY14" s="536"/>
      <c r="CZ14" s="536"/>
      <c r="DA14" s="537"/>
      <c r="DB14" s="535">
        <v>88.1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28537</v>
      </c>
      <c r="S15" s="532"/>
      <c r="T15" s="532"/>
      <c r="U15" s="532"/>
      <c r="V15" s="533"/>
      <c r="W15" s="519" t="s">
        <v>146</v>
      </c>
      <c r="X15" s="441"/>
      <c r="Y15" s="441"/>
      <c r="Z15" s="441"/>
      <c r="AA15" s="441"/>
      <c r="AB15" s="442"/>
      <c r="AC15" s="404">
        <v>5549</v>
      </c>
      <c r="AD15" s="405"/>
      <c r="AE15" s="405"/>
      <c r="AF15" s="405"/>
      <c r="AG15" s="406"/>
      <c r="AH15" s="404">
        <v>5951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3384905</v>
      </c>
      <c r="BO15" s="424"/>
      <c r="BP15" s="424"/>
      <c r="BQ15" s="424"/>
      <c r="BR15" s="424"/>
      <c r="BS15" s="424"/>
      <c r="BT15" s="424"/>
      <c r="BU15" s="425"/>
      <c r="BV15" s="423">
        <v>3347120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38.5</v>
      </c>
      <c r="AD16" s="525"/>
      <c r="AE16" s="525"/>
      <c r="AF16" s="525"/>
      <c r="AG16" s="526"/>
      <c r="AH16" s="524">
        <v>39.200000000000003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5402492</v>
      </c>
      <c r="BO16" s="429"/>
      <c r="BP16" s="429"/>
      <c r="BQ16" s="429"/>
      <c r="BR16" s="429"/>
      <c r="BS16" s="429"/>
      <c r="BT16" s="429"/>
      <c r="BU16" s="430"/>
      <c r="BV16" s="428">
        <v>5328557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8377</v>
      </c>
      <c r="AD17" s="405"/>
      <c r="AE17" s="405"/>
      <c r="AF17" s="405"/>
      <c r="AG17" s="406"/>
      <c r="AH17" s="404">
        <v>8689</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4285395</v>
      </c>
      <c r="BO17" s="429"/>
      <c r="BP17" s="429"/>
      <c r="BQ17" s="429"/>
      <c r="BR17" s="429"/>
      <c r="BS17" s="429"/>
      <c r="BT17" s="429"/>
      <c r="BU17" s="430"/>
      <c r="BV17" s="428">
        <v>4233121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72.290000000000006</v>
      </c>
      <c r="M18" s="493"/>
      <c r="N18" s="493"/>
      <c r="O18" s="493"/>
      <c r="P18" s="493"/>
      <c r="Q18" s="493"/>
      <c r="R18" s="494"/>
      <c r="S18" s="494"/>
      <c r="T18" s="494"/>
      <c r="U18" s="494"/>
      <c r="V18" s="495"/>
      <c r="W18" s="509"/>
      <c r="X18" s="510"/>
      <c r="Y18" s="510"/>
      <c r="Z18" s="510"/>
      <c r="AA18" s="510"/>
      <c r="AB18" s="520"/>
      <c r="AC18" s="392">
        <v>58.1</v>
      </c>
      <c r="AD18" s="393"/>
      <c r="AE18" s="393"/>
      <c r="AF18" s="393"/>
      <c r="AG18" s="496"/>
      <c r="AH18" s="392">
        <v>57.2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5928276</v>
      </c>
      <c r="BO18" s="429"/>
      <c r="BP18" s="429"/>
      <c r="BQ18" s="429"/>
      <c r="BR18" s="429"/>
      <c r="BS18" s="429"/>
      <c r="BT18" s="429"/>
      <c r="BU18" s="430"/>
      <c r="BV18" s="428">
        <v>6030389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402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7513405</v>
      </c>
      <c r="BO19" s="429"/>
      <c r="BP19" s="429"/>
      <c r="BQ19" s="429"/>
      <c r="BR19" s="429"/>
      <c r="BS19" s="429"/>
      <c r="BT19" s="429"/>
      <c r="BU19" s="430"/>
      <c r="BV19" s="428">
        <v>7505739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9378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11004931</v>
      </c>
      <c r="BO23" s="429"/>
      <c r="BP23" s="429"/>
      <c r="BQ23" s="429"/>
      <c r="BR23" s="429"/>
      <c r="BS23" s="429"/>
      <c r="BT23" s="429"/>
      <c r="BU23" s="430"/>
      <c r="BV23" s="428">
        <v>10544070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7440</v>
      </c>
      <c r="R24" s="405"/>
      <c r="S24" s="405"/>
      <c r="T24" s="405"/>
      <c r="U24" s="405"/>
      <c r="V24" s="406"/>
      <c r="W24" s="470"/>
      <c r="X24" s="461"/>
      <c r="Y24" s="462"/>
      <c r="Z24" s="401" t="s">
        <v>170</v>
      </c>
      <c r="AA24" s="402"/>
      <c r="AB24" s="402"/>
      <c r="AC24" s="402"/>
      <c r="AD24" s="402"/>
      <c r="AE24" s="402"/>
      <c r="AF24" s="402"/>
      <c r="AG24" s="403"/>
      <c r="AH24" s="404">
        <v>250</v>
      </c>
      <c r="AI24" s="405"/>
      <c r="AJ24" s="405"/>
      <c r="AK24" s="405"/>
      <c r="AL24" s="406"/>
      <c r="AM24" s="404">
        <v>685500</v>
      </c>
      <c r="AN24" s="405"/>
      <c r="AO24" s="405"/>
      <c r="AP24" s="405"/>
      <c r="AQ24" s="405"/>
      <c r="AR24" s="406"/>
      <c r="AS24" s="404">
        <v>2742</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9040084</v>
      </c>
      <c r="BO24" s="429"/>
      <c r="BP24" s="429"/>
      <c r="BQ24" s="429"/>
      <c r="BR24" s="429"/>
      <c r="BS24" s="429"/>
      <c r="BT24" s="429"/>
      <c r="BU24" s="430"/>
      <c r="BV24" s="428">
        <v>8607326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6370</v>
      </c>
      <c r="R25" s="405"/>
      <c r="S25" s="405"/>
      <c r="T25" s="405"/>
      <c r="U25" s="405"/>
      <c r="V25" s="406"/>
      <c r="W25" s="470"/>
      <c r="X25" s="461"/>
      <c r="Y25" s="462"/>
      <c r="Z25" s="401" t="s">
        <v>173</v>
      </c>
      <c r="AA25" s="402"/>
      <c r="AB25" s="402"/>
      <c r="AC25" s="402"/>
      <c r="AD25" s="402"/>
      <c r="AE25" s="402"/>
      <c r="AF25" s="402"/>
      <c r="AG25" s="403"/>
      <c r="AH25" s="404">
        <v>62</v>
      </c>
      <c r="AI25" s="405"/>
      <c r="AJ25" s="405"/>
      <c r="AK25" s="405"/>
      <c r="AL25" s="406"/>
      <c r="AM25" s="404">
        <v>171926</v>
      </c>
      <c r="AN25" s="405"/>
      <c r="AO25" s="405"/>
      <c r="AP25" s="405"/>
      <c r="AQ25" s="405"/>
      <c r="AR25" s="406"/>
      <c r="AS25" s="404">
        <v>2773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516866</v>
      </c>
      <c r="BO25" s="424"/>
      <c r="BP25" s="424"/>
      <c r="BQ25" s="424"/>
      <c r="BR25" s="424"/>
      <c r="BS25" s="424"/>
      <c r="BT25" s="424"/>
      <c r="BU25" s="425"/>
      <c r="BV25" s="423">
        <v>503813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5400</v>
      </c>
      <c r="R26" s="405"/>
      <c r="S26" s="405"/>
      <c r="T26" s="405"/>
      <c r="U26" s="405"/>
      <c r="V26" s="406"/>
      <c r="W26" s="470"/>
      <c r="X26" s="461"/>
      <c r="Y26" s="462"/>
      <c r="Z26" s="401" t="s">
        <v>176</v>
      </c>
      <c r="AA26" s="483"/>
      <c r="AB26" s="483"/>
      <c r="AC26" s="483"/>
      <c r="AD26" s="483"/>
      <c r="AE26" s="483"/>
      <c r="AF26" s="483"/>
      <c r="AG26" s="484"/>
      <c r="AH26" s="404">
        <v>1</v>
      </c>
      <c r="AI26" s="405"/>
      <c r="AJ26" s="405"/>
      <c r="AK26" s="405"/>
      <c r="AL26" s="406"/>
      <c r="AM26" s="404" t="s">
        <v>177</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179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3200</v>
      </c>
      <c r="R27" s="405"/>
      <c r="S27" s="405"/>
      <c r="T27" s="405"/>
      <c r="U27" s="405"/>
      <c r="V27" s="406"/>
      <c r="W27" s="470"/>
      <c r="X27" s="461"/>
      <c r="Y27" s="462"/>
      <c r="Z27" s="401" t="s">
        <v>181</v>
      </c>
      <c r="AA27" s="402"/>
      <c r="AB27" s="402"/>
      <c r="AC27" s="402"/>
      <c r="AD27" s="402"/>
      <c r="AE27" s="402"/>
      <c r="AF27" s="402"/>
      <c r="AG27" s="403"/>
      <c r="AH27" s="404" t="s">
        <v>128</v>
      </c>
      <c r="AI27" s="405"/>
      <c r="AJ27" s="405"/>
      <c r="AK27" s="405"/>
      <c r="AL27" s="406"/>
      <c r="AM27" s="404" t="s">
        <v>179</v>
      </c>
      <c r="AN27" s="405"/>
      <c r="AO27" s="405"/>
      <c r="AP27" s="405"/>
      <c r="AQ27" s="405"/>
      <c r="AR27" s="406"/>
      <c r="AS27" s="404" t="s">
        <v>179</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548436</v>
      </c>
      <c r="BO27" s="432"/>
      <c r="BP27" s="432"/>
      <c r="BQ27" s="432"/>
      <c r="BR27" s="432"/>
      <c r="BS27" s="432"/>
      <c r="BT27" s="432"/>
      <c r="BU27" s="433"/>
      <c r="BV27" s="431">
        <v>546865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2850</v>
      </c>
      <c r="R28" s="405"/>
      <c r="S28" s="405"/>
      <c r="T28" s="405"/>
      <c r="U28" s="405"/>
      <c r="V28" s="406"/>
      <c r="W28" s="470"/>
      <c r="X28" s="461"/>
      <c r="Y28" s="462"/>
      <c r="Z28" s="401" t="s">
        <v>184</v>
      </c>
      <c r="AA28" s="402"/>
      <c r="AB28" s="402"/>
      <c r="AC28" s="402"/>
      <c r="AD28" s="402"/>
      <c r="AE28" s="402"/>
      <c r="AF28" s="402"/>
      <c r="AG28" s="403"/>
      <c r="AH28" s="404" t="s">
        <v>179</v>
      </c>
      <c r="AI28" s="405"/>
      <c r="AJ28" s="405"/>
      <c r="AK28" s="405"/>
      <c r="AL28" s="406"/>
      <c r="AM28" s="404" t="s">
        <v>179</v>
      </c>
      <c r="AN28" s="405"/>
      <c r="AO28" s="405"/>
      <c r="AP28" s="405"/>
      <c r="AQ28" s="405"/>
      <c r="AR28" s="406"/>
      <c r="AS28" s="404" t="s">
        <v>179</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961657</v>
      </c>
      <c r="BO28" s="424"/>
      <c r="BP28" s="424"/>
      <c r="BQ28" s="424"/>
      <c r="BR28" s="424"/>
      <c r="BS28" s="424"/>
      <c r="BT28" s="424"/>
      <c r="BU28" s="425"/>
      <c r="BV28" s="423">
        <v>961593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11</v>
      </c>
      <c r="M29" s="405"/>
      <c r="N29" s="405"/>
      <c r="O29" s="405"/>
      <c r="P29" s="406"/>
      <c r="Q29" s="404">
        <v>2650</v>
      </c>
      <c r="R29" s="405"/>
      <c r="S29" s="405"/>
      <c r="T29" s="405"/>
      <c r="U29" s="405"/>
      <c r="V29" s="406"/>
      <c r="W29" s="471"/>
      <c r="X29" s="472"/>
      <c r="Y29" s="473"/>
      <c r="Z29" s="401" t="s">
        <v>187</v>
      </c>
      <c r="AA29" s="402"/>
      <c r="AB29" s="402"/>
      <c r="AC29" s="402"/>
      <c r="AD29" s="402"/>
      <c r="AE29" s="402"/>
      <c r="AF29" s="402"/>
      <c r="AG29" s="403"/>
      <c r="AH29" s="404">
        <v>250</v>
      </c>
      <c r="AI29" s="405"/>
      <c r="AJ29" s="405"/>
      <c r="AK29" s="405"/>
      <c r="AL29" s="406"/>
      <c r="AM29" s="404">
        <v>685500</v>
      </c>
      <c r="AN29" s="405"/>
      <c r="AO29" s="405"/>
      <c r="AP29" s="405"/>
      <c r="AQ29" s="405"/>
      <c r="AR29" s="406"/>
      <c r="AS29" s="404">
        <v>2742</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59011</v>
      </c>
      <c r="BO29" s="429"/>
      <c r="BP29" s="429"/>
      <c r="BQ29" s="429"/>
      <c r="BR29" s="429"/>
      <c r="BS29" s="429"/>
      <c r="BT29" s="429"/>
      <c r="BU29" s="430"/>
      <c r="BV29" s="428">
        <v>59005</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96.4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867556</v>
      </c>
      <c r="BO30" s="432"/>
      <c r="BP30" s="432"/>
      <c r="BQ30" s="432"/>
      <c r="BR30" s="432"/>
      <c r="BS30" s="432"/>
      <c r="BT30" s="432"/>
      <c r="BU30" s="433"/>
      <c r="BV30" s="431">
        <v>643903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198</v>
      </c>
      <c r="AN33" s="391"/>
      <c r="AO33" s="390" t="s">
        <v>197</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196</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IF('各会計、関係団体の財政状況及び健全化判断比率'!B32="","",'各会計、関係団体の財政状況及び健全化判断比率'!B32)</f>
        <v>上水道事業会計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12</v>
      </c>
      <c r="BX34" s="387"/>
      <c r="BY34" s="386" t="str">
        <f>IF('各会計、関係団体の財政状況及び健全化判断比率'!B68="","",'各会計、関係団体の財政状況及び健全化判断比率'!B68)</f>
        <v>南濃衛生施設利用事務組合</v>
      </c>
      <c r="BZ34" s="386"/>
      <c r="CA34" s="386"/>
      <c r="CB34" s="386"/>
      <c r="CC34" s="386"/>
      <c r="CD34" s="386"/>
      <c r="CE34" s="386"/>
      <c r="CF34" s="386"/>
      <c r="CG34" s="386"/>
      <c r="CH34" s="386"/>
      <c r="CI34" s="386"/>
      <c r="CJ34" s="386"/>
      <c r="CK34" s="386"/>
      <c r="CL34" s="386"/>
      <c r="CM34" s="386"/>
      <c r="CN34" s="214"/>
      <c r="CO34" s="387">
        <f>IF(CQ34="","",MAX(C34:D43,U34:V43,AM34:AN43,BE34:BF43,BW34:BX43)+1)</f>
        <v>19</v>
      </c>
      <c r="CP34" s="387"/>
      <c r="CQ34" s="386" t="str">
        <f>IF('各会計、関係団体の財政状況及び健全化判断比率'!BS7="","",'各会計、関係団体の財政状況及び健全化判断比率'!BS7)</f>
        <v>養老町スポーツ連盟</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住宅新築資金等貸付特別会計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9</v>
      </c>
      <c r="BF35" s="387"/>
      <c r="BG35" s="386" t="str">
        <f>IF('各会計、関係団体の財政状況及び健全化判断比率'!B34="","",'各会計、関係団体の財政状況及び健全化判断比率'!B34)</f>
        <v>食肉事業センター特別会計</v>
      </c>
      <c r="BH35" s="386"/>
      <c r="BI35" s="386"/>
      <c r="BJ35" s="386"/>
      <c r="BK35" s="386"/>
      <c r="BL35" s="386"/>
      <c r="BM35" s="386"/>
      <c r="BN35" s="386"/>
      <c r="BO35" s="386"/>
      <c r="BP35" s="386"/>
      <c r="BQ35" s="386"/>
      <c r="BR35" s="386"/>
      <c r="BS35" s="386"/>
      <c r="BT35" s="386"/>
      <c r="BU35" s="386"/>
      <c r="BV35" s="214"/>
      <c r="BW35" s="387">
        <f t="shared" ref="BW35:BW43" si="2">IF(BY35="","",BW34+1)</f>
        <v>13</v>
      </c>
      <c r="BX35" s="387"/>
      <c r="BY35" s="386" t="str">
        <f>IF('各会計、関係団体の財政状況及び健全化判断比率'!B69="","",'各会計、関係団体の財政状況及び健全化判断比率'!B69)</f>
        <v>西南濃粗大廃棄物処理組合</v>
      </c>
      <c r="BZ35" s="386"/>
      <c r="CA35" s="386"/>
      <c r="CB35" s="386"/>
      <c r="CC35" s="386"/>
      <c r="CD35" s="386"/>
      <c r="CE35" s="386"/>
      <c r="CF35" s="386"/>
      <c r="CG35" s="386"/>
      <c r="CH35" s="386"/>
      <c r="CI35" s="386"/>
      <c r="CJ35" s="386"/>
      <c r="CK35" s="386"/>
      <c r="CL35" s="386"/>
      <c r="CM35" s="386"/>
      <c r="CN35" s="214"/>
      <c r="CO35" s="387">
        <f t="shared" ref="CO35:CO43" si="3">IF(CQ35="","",CO34+1)</f>
        <v>20</v>
      </c>
      <c r="CP35" s="387"/>
      <c r="CQ35" s="386" t="str">
        <f>IF('各会計、関係団体の財政状況及び健全化判断比率'!BS8="","",'各会計、関係団体の財政状況及び健全化判断比率'!BS8)</f>
        <v>養老町土地開発公社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介護サービス事業特別会計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10</v>
      </c>
      <c r="BF36" s="387"/>
      <c r="BG36" s="386" t="str">
        <f>IF('各会計、関係団体の財政状況及び健全化判断比率'!B35="","",'各会計、関係団体の財政状況及び健全化判断比率'!B35)</f>
        <v>公共下水道事業特別会計</v>
      </c>
      <c r="BH36" s="386"/>
      <c r="BI36" s="386"/>
      <c r="BJ36" s="386"/>
      <c r="BK36" s="386"/>
      <c r="BL36" s="386"/>
      <c r="BM36" s="386"/>
      <c r="BN36" s="386"/>
      <c r="BO36" s="386"/>
      <c r="BP36" s="386"/>
      <c r="BQ36" s="386"/>
      <c r="BR36" s="386"/>
      <c r="BS36" s="386"/>
      <c r="BT36" s="386"/>
      <c r="BU36" s="386"/>
      <c r="BV36" s="214"/>
      <c r="BW36" s="387">
        <f t="shared" si="2"/>
        <v>14</v>
      </c>
      <c r="BX36" s="387"/>
      <c r="BY36" s="386" t="str">
        <f>IF('各会計、関係団体の財政状況及び健全化判断比率'!B70="","",'各会計、関係団体の財政状況及び健全化判断比率'!B70)</f>
        <v>岐阜県後期高齢者医療広域連合（一般会計分）</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11</v>
      </c>
      <c r="BF37" s="387"/>
      <c r="BG37" s="386" t="str">
        <f>IF('各会計、関係団体の財政状況及び健全化判断比率'!B36="","",'各会計、関係団体の財政状況及び健全化判断比率'!B36)</f>
        <v>農業集落排水事業特別会計</v>
      </c>
      <c r="BH37" s="386"/>
      <c r="BI37" s="386"/>
      <c r="BJ37" s="386"/>
      <c r="BK37" s="386"/>
      <c r="BL37" s="386"/>
      <c r="BM37" s="386"/>
      <c r="BN37" s="386"/>
      <c r="BO37" s="386"/>
      <c r="BP37" s="386"/>
      <c r="BQ37" s="386"/>
      <c r="BR37" s="386"/>
      <c r="BS37" s="386"/>
      <c r="BT37" s="386"/>
      <c r="BU37" s="386"/>
      <c r="BV37" s="214"/>
      <c r="BW37" s="387">
        <f t="shared" si="2"/>
        <v>15</v>
      </c>
      <c r="BX37" s="387"/>
      <c r="BY37" s="386" t="str">
        <f>IF('各会計、関係団体の財政状況及び健全化判断比率'!B71="","",'各会計、関係団体の財政状況及び健全化判断比率'!B71)</f>
        <v>岐阜県後期高齢者医療広域連合（特別会計分）</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16</v>
      </c>
      <c r="BX38" s="387"/>
      <c r="BY38" s="386" t="str">
        <f>IF('各会計、関係団体の財政状況及び健全化判断比率'!B72="","",'各会計、関係団体の財政状況及び健全化判断比率'!B72)</f>
        <v>岐阜県市町村会館組合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17</v>
      </c>
      <c r="BX39" s="387"/>
      <c r="BY39" s="386" t="str">
        <f>IF('各会計、関係団体の財政状況及び健全化判断比率'!B73="","",'各会計、関係団体の財政状況及び健全化判断比率'!B73)</f>
        <v>岐阜県市町村職員退職手当組合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18</v>
      </c>
      <c r="BX40" s="387"/>
      <c r="BY40" s="386" t="str">
        <f>IF('各会計、関係団体の財政状況及び健全化判断比率'!B74="","",'各会計、関係団体の財政状況及び健全化判断比率'!B74)</f>
        <v>西南濃老人福祉施設事務組合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5vPSHrpapmxbYOSiKGXo5Rthv0Kv+xHbTVrceWwMsbu0Xbo9b2ELrmu661i84Xs/wyCel0JihonO3/4P9ziBQ==" saltValue="NzmO3ycJINs4pHC2Q/MX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570</v>
      </c>
      <c r="D34" s="1210"/>
      <c r="E34" s="1211"/>
      <c r="F34" s="32">
        <v>6.73</v>
      </c>
      <c r="G34" s="33">
        <v>6.63</v>
      </c>
      <c r="H34" s="33">
        <v>7.32</v>
      </c>
      <c r="I34" s="33">
        <v>7.93</v>
      </c>
      <c r="J34" s="34">
        <v>8.48</v>
      </c>
      <c r="K34" s="22"/>
      <c r="L34" s="22"/>
      <c r="M34" s="22"/>
      <c r="N34" s="22"/>
      <c r="O34" s="22"/>
      <c r="P34" s="22"/>
    </row>
    <row r="35" spans="1:16" ht="39" customHeight="1" x14ac:dyDescent="0.15">
      <c r="A35" s="22"/>
      <c r="B35" s="35"/>
      <c r="C35" s="1204" t="s">
        <v>571</v>
      </c>
      <c r="D35" s="1205"/>
      <c r="E35" s="1206"/>
      <c r="F35" s="36">
        <v>0</v>
      </c>
      <c r="G35" s="37">
        <v>5.6</v>
      </c>
      <c r="H35" s="37">
        <v>7.66</v>
      </c>
      <c r="I35" s="37">
        <v>7.54</v>
      </c>
      <c r="J35" s="38">
        <v>7.32</v>
      </c>
      <c r="K35" s="22"/>
      <c r="L35" s="22"/>
      <c r="M35" s="22"/>
      <c r="N35" s="22"/>
      <c r="O35" s="22"/>
      <c r="P35" s="22"/>
    </row>
    <row r="36" spans="1:16" ht="39" customHeight="1" x14ac:dyDescent="0.15">
      <c r="A36" s="22"/>
      <c r="B36" s="35"/>
      <c r="C36" s="1204" t="s">
        <v>572</v>
      </c>
      <c r="D36" s="1205"/>
      <c r="E36" s="1206"/>
      <c r="F36" s="36">
        <v>4.54</v>
      </c>
      <c r="G36" s="37">
        <v>3.32</v>
      </c>
      <c r="H36" s="37">
        <v>4.28</v>
      </c>
      <c r="I36" s="37">
        <v>3.94</v>
      </c>
      <c r="J36" s="38">
        <v>5</v>
      </c>
      <c r="K36" s="22"/>
      <c r="L36" s="22"/>
      <c r="M36" s="22"/>
      <c r="N36" s="22"/>
      <c r="O36" s="22"/>
      <c r="P36" s="22"/>
    </row>
    <row r="37" spans="1:16" ht="39" customHeight="1" x14ac:dyDescent="0.15">
      <c r="A37" s="22"/>
      <c r="B37" s="35"/>
      <c r="C37" s="1204" t="s">
        <v>573</v>
      </c>
      <c r="D37" s="1205"/>
      <c r="E37" s="1206"/>
      <c r="F37" s="36">
        <v>2.0299999999999998</v>
      </c>
      <c r="G37" s="37">
        <v>0.54</v>
      </c>
      <c r="H37" s="37">
        <v>3.14</v>
      </c>
      <c r="I37" s="37">
        <v>3.05</v>
      </c>
      <c r="J37" s="38">
        <v>2.94</v>
      </c>
      <c r="K37" s="22"/>
      <c r="L37" s="22"/>
      <c r="M37" s="22"/>
      <c r="N37" s="22"/>
      <c r="O37" s="22"/>
      <c r="P37" s="22"/>
    </row>
    <row r="38" spans="1:16" ht="39" customHeight="1" x14ac:dyDescent="0.15">
      <c r="A38" s="22"/>
      <c r="B38" s="35"/>
      <c r="C38" s="1204" t="s">
        <v>574</v>
      </c>
      <c r="D38" s="1205"/>
      <c r="E38" s="1206"/>
      <c r="F38" s="36">
        <v>0.7</v>
      </c>
      <c r="G38" s="37">
        <v>0.77</v>
      </c>
      <c r="H38" s="37">
        <v>0.8</v>
      </c>
      <c r="I38" s="37">
        <v>0.91</v>
      </c>
      <c r="J38" s="38">
        <v>0.92</v>
      </c>
      <c r="K38" s="22"/>
      <c r="L38" s="22"/>
      <c r="M38" s="22"/>
      <c r="N38" s="22"/>
      <c r="O38" s="22"/>
      <c r="P38" s="22"/>
    </row>
    <row r="39" spans="1:16" ht="39" customHeight="1" x14ac:dyDescent="0.15">
      <c r="A39" s="22"/>
      <c r="B39" s="35"/>
      <c r="C39" s="1204" t="s">
        <v>575</v>
      </c>
      <c r="D39" s="1205"/>
      <c r="E39" s="1206"/>
      <c r="F39" s="36">
        <v>0.15</v>
      </c>
      <c r="G39" s="37">
        <v>0.17</v>
      </c>
      <c r="H39" s="37">
        <v>0.25</v>
      </c>
      <c r="I39" s="37">
        <v>0.37</v>
      </c>
      <c r="J39" s="38">
        <v>0.43</v>
      </c>
      <c r="K39" s="22"/>
      <c r="L39" s="22"/>
      <c r="M39" s="22"/>
      <c r="N39" s="22"/>
      <c r="O39" s="22"/>
      <c r="P39" s="22"/>
    </row>
    <row r="40" spans="1:16" ht="39" customHeight="1" x14ac:dyDescent="0.15">
      <c r="A40" s="22"/>
      <c r="B40" s="35"/>
      <c r="C40" s="1204" t="s">
        <v>576</v>
      </c>
      <c r="D40" s="1205"/>
      <c r="E40" s="1206"/>
      <c r="F40" s="36">
        <v>0.12</v>
      </c>
      <c r="G40" s="37">
        <v>0.16</v>
      </c>
      <c r="H40" s="37">
        <v>0.15</v>
      </c>
      <c r="I40" s="37">
        <v>0.17</v>
      </c>
      <c r="J40" s="38">
        <v>0.22</v>
      </c>
      <c r="K40" s="22"/>
      <c r="L40" s="22"/>
      <c r="M40" s="22"/>
      <c r="N40" s="22"/>
      <c r="O40" s="22"/>
      <c r="P40" s="22"/>
    </row>
    <row r="41" spans="1:16" ht="39" customHeight="1" x14ac:dyDescent="0.15">
      <c r="A41" s="22"/>
      <c r="B41" s="35"/>
      <c r="C41" s="1204" t="s">
        <v>577</v>
      </c>
      <c r="D41" s="1205"/>
      <c r="E41" s="1206"/>
      <c r="F41" s="36">
        <v>0.01</v>
      </c>
      <c r="G41" s="37">
        <v>0.03</v>
      </c>
      <c r="H41" s="37">
        <v>0.04</v>
      </c>
      <c r="I41" s="37">
        <v>0.02</v>
      </c>
      <c r="J41" s="38">
        <v>0.03</v>
      </c>
      <c r="K41" s="22"/>
      <c r="L41" s="22"/>
      <c r="M41" s="22"/>
      <c r="N41" s="22"/>
      <c r="O41" s="22"/>
      <c r="P41" s="22"/>
    </row>
    <row r="42" spans="1:16" ht="39" customHeight="1" x14ac:dyDescent="0.15">
      <c r="A42" s="22"/>
      <c r="B42" s="39"/>
      <c r="C42" s="1204" t="s">
        <v>578</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579</v>
      </c>
      <c r="D43" s="1208"/>
      <c r="E43" s="1209"/>
      <c r="F43" s="41">
        <v>0.17</v>
      </c>
      <c r="G43" s="42">
        <v>0.09</v>
      </c>
      <c r="H43" s="42">
        <v>0.02</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jO5PfGrGdhnhmw3DrfB61tpY+QLDNnHULwP4JLJ8a93bZLfVzl2T4DEur8U5+F5rXl4AIH09zkRnzFMoGpKxQ==" saltValue="27BCXd8ET2Euo9sc5KUE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814</v>
      </c>
      <c r="L45" s="60">
        <v>805</v>
      </c>
      <c r="M45" s="60">
        <v>826</v>
      </c>
      <c r="N45" s="60">
        <v>811</v>
      </c>
      <c r="O45" s="61">
        <v>820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519</v>
      </c>
      <c r="L46" s="64" t="s">
        <v>519</v>
      </c>
      <c r="M46" s="64" t="s">
        <v>519</v>
      </c>
      <c r="N46" s="64" t="s">
        <v>519</v>
      </c>
      <c r="O46" s="65" t="s">
        <v>519</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519</v>
      </c>
      <c r="L47" s="64" t="s">
        <v>519</v>
      </c>
      <c r="M47" s="64" t="s">
        <v>519</v>
      </c>
      <c r="N47" s="64" t="s">
        <v>519</v>
      </c>
      <c r="O47" s="65" t="s">
        <v>519</v>
      </c>
      <c r="P47" s="48"/>
      <c r="Q47" s="48"/>
      <c r="R47" s="48"/>
      <c r="S47" s="48"/>
      <c r="T47" s="48"/>
      <c r="U47" s="48"/>
    </row>
    <row r="48" spans="1:21" ht="30.75" customHeight="1" x14ac:dyDescent="0.15">
      <c r="A48" s="48"/>
      <c r="B48" s="1232"/>
      <c r="C48" s="1233"/>
      <c r="D48" s="62"/>
      <c r="E48" s="1214" t="s">
        <v>15</v>
      </c>
      <c r="F48" s="1214"/>
      <c r="G48" s="1214"/>
      <c r="H48" s="1214"/>
      <c r="I48" s="1214"/>
      <c r="J48" s="1215"/>
      <c r="K48" s="63">
        <v>230</v>
      </c>
      <c r="L48" s="64">
        <v>231</v>
      </c>
      <c r="M48" s="64">
        <v>232</v>
      </c>
      <c r="N48" s="64">
        <v>238</v>
      </c>
      <c r="O48" s="65">
        <v>234</v>
      </c>
      <c r="P48" s="48"/>
      <c r="Q48" s="48"/>
      <c r="R48" s="48"/>
      <c r="S48" s="48"/>
      <c r="T48" s="48"/>
      <c r="U48" s="48"/>
    </row>
    <row r="49" spans="1:21" ht="30.75" customHeight="1" x14ac:dyDescent="0.15">
      <c r="A49" s="48"/>
      <c r="B49" s="1232"/>
      <c r="C49" s="1233"/>
      <c r="D49" s="62"/>
      <c r="E49" s="1214" t="s">
        <v>16</v>
      </c>
      <c r="F49" s="1214"/>
      <c r="G49" s="1214"/>
      <c r="H49" s="1214"/>
      <c r="I49" s="1214"/>
      <c r="J49" s="1215"/>
      <c r="K49" s="63">
        <v>139</v>
      </c>
      <c r="L49" s="64">
        <v>137</v>
      </c>
      <c r="M49" s="64">
        <v>140</v>
      </c>
      <c r="N49" s="64">
        <v>144</v>
      </c>
      <c r="O49" s="65">
        <v>146</v>
      </c>
      <c r="P49" s="48"/>
      <c r="Q49" s="48"/>
      <c r="R49" s="48"/>
      <c r="S49" s="48"/>
      <c r="T49" s="48"/>
      <c r="U49" s="48"/>
    </row>
    <row r="50" spans="1:21" ht="30.75" customHeight="1" x14ac:dyDescent="0.15">
      <c r="A50" s="48"/>
      <c r="B50" s="1232"/>
      <c r="C50" s="1233"/>
      <c r="D50" s="62"/>
      <c r="E50" s="1214" t="s">
        <v>17</v>
      </c>
      <c r="F50" s="1214"/>
      <c r="G50" s="1214"/>
      <c r="H50" s="1214"/>
      <c r="I50" s="1214"/>
      <c r="J50" s="1215"/>
      <c r="K50" s="63">
        <v>28</v>
      </c>
      <c r="L50" s="64">
        <v>26</v>
      </c>
      <c r="M50" s="64">
        <v>7</v>
      </c>
      <c r="N50" s="64" t="s">
        <v>519</v>
      </c>
      <c r="O50" s="65" t="s">
        <v>519</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519</v>
      </c>
      <c r="L51" s="64" t="s">
        <v>519</v>
      </c>
      <c r="M51" s="64" t="s">
        <v>519</v>
      </c>
      <c r="N51" s="64" t="s">
        <v>519</v>
      </c>
      <c r="O51" s="65" t="s">
        <v>519</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721</v>
      </c>
      <c r="L52" s="64">
        <v>741</v>
      </c>
      <c r="M52" s="64">
        <v>752</v>
      </c>
      <c r="N52" s="64">
        <v>751</v>
      </c>
      <c r="O52" s="65">
        <v>740</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490</v>
      </c>
      <c r="L53" s="69">
        <v>458</v>
      </c>
      <c r="M53" s="69">
        <v>453</v>
      </c>
      <c r="N53" s="69">
        <v>442</v>
      </c>
      <c r="O53" s="70">
        <v>460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615</v>
      </c>
      <c r="L57" s="84" t="s">
        <v>616</v>
      </c>
      <c r="M57" s="84" t="s">
        <v>617</v>
      </c>
      <c r="N57" s="84" t="s">
        <v>618</v>
      </c>
      <c r="O57" s="85" t="s">
        <v>619</v>
      </c>
    </row>
    <row r="58" spans="1:21" ht="31.5" customHeight="1" thickBot="1" x14ac:dyDescent="0.2">
      <c r="B58" s="1222"/>
      <c r="C58" s="1223"/>
      <c r="D58" s="1227" t="s">
        <v>27</v>
      </c>
      <c r="E58" s="1228"/>
      <c r="F58" s="1228"/>
      <c r="G58" s="1228"/>
      <c r="H58" s="1228"/>
      <c r="I58" s="1228"/>
      <c r="J58" s="1229"/>
      <c r="K58" s="86" t="s">
        <v>619</v>
      </c>
      <c r="L58" s="87" t="s">
        <v>618</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V4rU8na0U6taXIGj6u9GGesIv++Kxw49ajkQAS37AmVlOI7+2Am19F/fGBeC52yLoI5WOqfJWN8m7CM4mXw==" saltValue="GQCtmr2zRxsJpqPJHR+h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0" t="s">
        <v>30</v>
      </c>
      <c r="C41" s="1251"/>
      <c r="D41" s="102"/>
      <c r="E41" s="1252" t="s">
        <v>31</v>
      </c>
      <c r="F41" s="1252"/>
      <c r="G41" s="1252"/>
      <c r="H41" s="1253"/>
      <c r="I41" s="103">
        <v>9723</v>
      </c>
      <c r="J41" s="104">
        <v>9883</v>
      </c>
      <c r="K41" s="104">
        <v>10110</v>
      </c>
      <c r="L41" s="104">
        <v>10544</v>
      </c>
      <c r="M41" s="105">
        <v>11005</v>
      </c>
    </row>
    <row r="42" spans="2:13" ht="27.75" customHeight="1" x14ac:dyDescent="0.15">
      <c r="B42" s="1240"/>
      <c r="C42" s="1241"/>
      <c r="D42" s="106"/>
      <c r="E42" s="1244" t="s">
        <v>32</v>
      </c>
      <c r="F42" s="1244"/>
      <c r="G42" s="1244"/>
      <c r="H42" s="1245"/>
      <c r="I42" s="107">
        <v>27</v>
      </c>
      <c r="J42" s="108">
        <v>2</v>
      </c>
      <c r="K42" s="108">
        <v>1</v>
      </c>
      <c r="L42" s="108" t="s">
        <v>519</v>
      </c>
      <c r="M42" s="109" t="s">
        <v>519</v>
      </c>
    </row>
    <row r="43" spans="2:13" ht="27.75" customHeight="1" x14ac:dyDescent="0.15">
      <c r="B43" s="1240"/>
      <c r="C43" s="1241"/>
      <c r="D43" s="106"/>
      <c r="E43" s="1244" t="s">
        <v>33</v>
      </c>
      <c r="F43" s="1244"/>
      <c r="G43" s="1244"/>
      <c r="H43" s="1245"/>
      <c r="I43" s="107">
        <v>2837</v>
      </c>
      <c r="J43" s="108">
        <v>2666</v>
      </c>
      <c r="K43" s="108">
        <v>2498</v>
      </c>
      <c r="L43" s="108">
        <v>2370</v>
      </c>
      <c r="M43" s="109">
        <v>2205</v>
      </c>
    </row>
    <row r="44" spans="2:13" ht="27.75" customHeight="1" x14ac:dyDescent="0.15">
      <c r="B44" s="1240"/>
      <c r="C44" s="1241"/>
      <c r="D44" s="106"/>
      <c r="E44" s="1244" t="s">
        <v>34</v>
      </c>
      <c r="F44" s="1244"/>
      <c r="G44" s="1244"/>
      <c r="H44" s="1245"/>
      <c r="I44" s="107">
        <v>1054</v>
      </c>
      <c r="J44" s="108">
        <v>957</v>
      </c>
      <c r="K44" s="108">
        <v>840</v>
      </c>
      <c r="L44" s="108">
        <v>705</v>
      </c>
      <c r="M44" s="109">
        <v>535</v>
      </c>
    </row>
    <row r="45" spans="2:13" ht="27.75" customHeight="1" x14ac:dyDescent="0.15">
      <c r="B45" s="1240"/>
      <c r="C45" s="1241"/>
      <c r="D45" s="106"/>
      <c r="E45" s="1244" t="s">
        <v>35</v>
      </c>
      <c r="F45" s="1244"/>
      <c r="G45" s="1244"/>
      <c r="H45" s="1245"/>
      <c r="I45" s="107">
        <v>2171</v>
      </c>
      <c r="J45" s="108">
        <v>2171</v>
      </c>
      <c r="K45" s="108">
        <v>2218</v>
      </c>
      <c r="L45" s="108">
        <v>2136</v>
      </c>
      <c r="M45" s="109">
        <v>2177</v>
      </c>
    </row>
    <row r="46" spans="2:13" ht="27.75" customHeight="1" x14ac:dyDescent="0.15">
      <c r="B46" s="1240"/>
      <c r="C46" s="1241"/>
      <c r="D46" s="110"/>
      <c r="E46" s="1244" t="s">
        <v>36</v>
      </c>
      <c r="F46" s="1244"/>
      <c r="G46" s="1244"/>
      <c r="H46" s="1245"/>
      <c r="I46" s="107" t="s">
        <v>519</v>
      </c>
      <c r="J46" s="108" t="s">
        <v>519</v>
      </c>
      <c r="K46" s="108" t="s">
        <v>519</v>
      </c>
      <c r="L46" s="108" t="s">
        <v>519</v>
      </c>
      <c r="M46" s="109" t="s">
        <v>519</v>
      </c>
    </row>
    <row r="47" spans="2:13" ht="27.75" customHeight="1" x14ac:dyDescent="0.15">
      <c r="B47" s="1240"/>
      <c r="C47" s="1241"/>
      <c r="D47" s="111"/>
      <c r="E47" s="1254" t="s">
        <v>37</v>
      </c>
      <c r="F47" s="1255"/>
      <c r="G47" s="1255"/>
      <c r="H47" s="1256"/>
      <c r="I47" s="107" t="s">
        <v>519</v>
      </c>
      <c r="J47" s="108" t="s">
        <v>519</v>
      </c>
      <c r="K47" s="108" t="s">
        <v>519</v>
      </c>
      <c r="L47" s="108" t="s">
        <v>519</v>
      </c>
      <c r="M47" s="109" t="s">
        <v>519</v>
      </c>
    </row>
    <row r="48" spans="2:13" ht="27.75" customHeight="1" x14ac:dyDescent="0.15">
      <c r="B48" s="1240"/>
      <c r="C48" s="1241"/>
      <c r="D48" s="106"/>
      <c r="E48" s="1244" t="s">
        <v>38</v>
      </c>
      <c r="F48" s="1244"/>
      <c r="G48" s="1244"/>
      <c r="H48" s="1245"/>
      <c r="I48" s="107" t="s">
        <v>519</v>
      </c>
      <c r="J48" s="108" t="s">
        <v>519</v>
      </c>
      <c r="K48" s="108" t="s">
        <v>519</v>
      </c>
      <c r="L48" s="108" t="s">
        <v>519</v>
      </c>
      <c r="M48" s="109" t="s">
        <v>519</v>
      </c>
    </row>
    <row r="49" spans="2:13" ht="27.75" customHeight="1" x14ac:dyDescent="0.15">
      <c r="B49" s="1242"/>
      <c r="C49" s="1243"/>
      <c r="D49" s="106"/>
      <c r="E49" s="1244" t="s">
        <v>39</v>
      </c>
      <c r="F49" s="1244"/>
      <c r="G49" s="1244"/>
      <c r="H49" s="1245"/>
      <c r="I49" s="107" t="s">
        <v>519</v>
      </c>
      <c r="J49" s="108" t="s">
        <v>519</v>
      </c>
      <c r="K49" s="108" t="s">
        <v>519</v>
      </c>
      <c r="L49" s="108" t="s">
        <v>519</v>
      </c>
      <c r="M49" s="109" t="s">
        <v>519</v>
      </c>
    </row>
    <row r="50" spans="2:13" ht="27.75" customHeight="1" x14ac:dyDescent="0.15">
      <c r="B50" s="1238" t="s">
        <v>40</v>
      </c>
      <c r="C50" s="1239"/>
      <c r="D50" s="112"/>
      <c r="E50" s="1244" t="s">
        <v>41</v>
      </c>
      <c r="F50" s="1244"/>
      <c r="G50" s="1244"/>
      <c r="H50" s="1245"/>
      <c r="I50" s="107">
        <v>2423</v>
      </c>
      <c r="J50" s="108">
        <v>2054</v>
      </c>
      <c r="K50" s="108">
        <v>1734</v>
      </c>
      <c r="L50" s="108">
        <v>2060</v>
      </c>
      <c r="M50" s="109">
        <v>2426</v>
      </c>
    </row>
    <row r="51" spans="2:13" ht="27.75" customHeight="1" x14ac:dyDescent="0.15">
      <c r="B51" s="1240"/>
      <c r="C51" s="1241"/>
      <c r="D51" s="106"/>
      <c r="E51" s="1244" t="s">
        <v>42</v>
      </c>
      <c r="F51" s="1244"/>
      <c r="G51" s="1244"/>
      <c r="H51" s="1245"/>
      <c r="I51" s="107">
        <v>152</v>
      </c>
      <c r="J51" s="108">
        <v>143</v>
      </c>
      <c r="K51" s="108">
        <v>139</v>
      </c>
      <c r="L51" s="108">
        <v>115</v>
      </c>
      <c r="M51" s="109">
        <v>98</v>
      </c>
    </row>
    <row r="52" spans="2:13" ht="27.75" customHeight="1" x14ac:dyDescent="0.15">
      <c r="B52" s="1242"/>
      <c r="C52" s="1243"/>
      <c r="D52" s="106"/>
      <c r="E52" s="1244" t="s">
        <v>43</v>
      </c>
      <c r="F52" s="1244"/>
      <c r="G52" s="1244"/>
      <c r="H52" s="1245"/>
      <c r="I52" s="107">
        <v>8566</v>
      </c>
      <c r="J52" s="108">
        <v>8549</v>
      </c>
      <c r="K52" s="108">
        <v>8385</v>
      </c>
      <c r="L52" s="108">
        <v>8329</v>
      </c>
      <c r="M52" s="109">
        <v>8098</v>
      </c>
    </row>
    <row r="53" spans="2:13" ht="27.75" customHeight="1" thickBot="1" x14ac:dyDescent="0.2">
      <c r="B53" s="1246" t="s">
        <v>44</v>
      </c>
      <c r="C53" s="1247"/>
      <c r="D53" s="113"/>
      <c r="E53" s="1248" t="s">
        <v>45</v>
      </c>
      <c r="F53" s="1248"/>
      <c r="G53" s="1248"/>
      <c r="H53" s="1249"/>
      <c r="I53" s="114">
        <v>4670</v>
      </c>
      <c r="J53" s="115">
        <v>4932</v>
      </c>
      <c r="K53" s="115">
        <v>5410</v>
      </c>
      <c r="L53" s="115">
        <v>5251</v>
      </c>
      <c r="M53" s="116">
        <v>5301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jnzhequnLbuqc73Oz8beWKf8aaWYcq5DSwykJb7We2DE/tREsaUGEmv1V5kwu3UIaoUPOILaJvYvD9WnFFWQ==" saltValue="hHduLpl3NxDZTe5gd7/g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962</v>
      </c>
      <c r="G55" s="128">
        <v>962</v>
      </c>
      <c r="H55" s="129">
        <v>962</v>
      </c>
    </row>
    <row r="56" spans="2:8" ht="52.5" customHeight="1" x14ac:dyDescent="0.15">
      <c r="B56" s="130"/>
      <c r="C56" s="1267" t="s">
        <v>49</v>
      </c>
      <c r="D56" s="1267"/>
      <c r="E56" s="1268"/>
      <c r="F56" s="131">
        <v>59</v>
      </c>
      <c r="G56" s="131">
        <v>59</v>
      </c>
      <c r="H56" s="132">
        <v>59</v>
      </c>
    </row>
    <row r="57" spans="2:8" ht="53.25" customHeight="1" x14ac:dyDescent="0.15">
      <c r="B57" s="130"/>
      <c r="C57" s="1269" t="s">
        <v>50</v>
      </c>
      <c r="D57" s="1269"/>
      <c r="E57" s="1270"/>
      <c r="F57" s="133">
        <v>570</v>
      </c>
      <c r="G57" s="133">
        <v>644</v>
      </c>
      <c r="H57" s="134">
        <v>868</v>
      </c>
    </row>
    <row r="58" spans="2:8" ht="45.75" customHeight="1" x14ac:dyDescent="0.15">
      <c r="B58" s="135"/>
      <c r="C58" s="1257" t="s">
        <v>610</v>
      </c>
      <c r="D58" s="1258"/>
      <c r="E58" s="1259"/>
      <c r="F58" s="136">
        <v>305</v>
      </c>
      <c r="G58" s="136">
        <v>303</v>
      </c>
      <c r="H58" s="137">
        <v>294</v>
      </c>
    </row>
    <row r="59" spans="2:8" ht="45.75" customHeight="1" x14ac:dyDescent="0.15">
      <c r="B59" s="135"/>
      <c r="C59" s="1257" t="s">
        <v>611</v>
      </c>
      <c r="D59" s="1258"/>
      <c r="E59" s="1259"/>
      <c r="F59" s="136">
        <v>80</v>
      </c>
      <c r="G59" s="136">
        <v>37</v>
      </c>
      <c r="H59" s="137">
        <v>37</v>
      </c>
    </row>
    <row r="60" spans="2:8" ht="45.75" customHeight="1" x14ac:dyDescent="0.15">
      <c r="B60" s="135"/>
      <c r="C60" s="1257" t="s">
        <v>612</v>
      </c>
      <c r="D60" s="1258"/>
      <c r="E60" s="1259"/>
      <c r="F60" s="136">
        <v>78</v>
      </c>
      <c r="G60" s="136">
        <v>199</v>
      </c>
      <c r="H60" s="137">
        <v>427</v>
      </c>
    </row>
    <row r="61" spans="2:8" ht="45.75" customHeight="1" x14ac:dyDescent="0.15">
      <c r="B61" s="135"/>
      <c r="C61" s="1257" t="s">
        <v>613</v>
      </c>
      <c r="D61" s="1258"/>
      <c r="E61" s="1259"/>
      <c r="F61" s="136">
        <v>55</v>
      </c>
      <c r="G61" s="136">
        <v>55</v>
      </c>
      <c r="H61" s="137">
        <v>55</v>
      </c>
    </row>
    <row r="62" spans="2:8" ht="45.75" customHeight="1" thickBot="1" x14ac:dyDescent="0.2">
      <c r="B62" s="138"/>
      <c r="C62" s="1260" t="s">
        <v>614</v>
      </c>
      <c r="D62" s="1261"/>
      <c r="E62" s="1262"/>
      <c r="F62" s="139">
        <v>40</v>
      </c>
      <c r="G62" s="139">
        <v>41</v>
      </c>
      <c r="H62" s="140">
        <v>42</v>
      </c>
    </row>
    <row r="63" spans="2:8" ht="52.5" customHeight="1" thickBot="1" x14ac:dyDescent="0.2">
      <c r="B63" s="141"/>
      <c r="C63" s="1263" t="s">
        <v>51</v>
      </c>
      <c r="D63" s="1263"/>
      <c r="E63" s="1264"/>
      <c r="F63" s="142">
        <v>1591</v>
      </c>
      <c r="G63" s="142">
        <v>1665</v>
      </c>
      <c r="H63" s="143">
        <v>1888</v>
      </c>
    </row>
    <row r="64" spans="2:8" ht="15" customHeight="1" x14ac:dyDescent="0.15"/>
  </sheetData>
  <sheetProtection algorithmName="SHA-512" hashValue="XXPF0bbikWExdxd08A3+4sVklozsrM0m9CZ4noAxoloiIBi4TBr0C0Dk7d/P7L9qTz2iREsWLC1BHx/W51QaJA==" saltValue="f/84UcuBAGqfOANe7lHh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77B73-44B1-4B62-BE03-8A37F3A96AEF}">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631</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631</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630</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626</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624</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561</v>
      </c>
      <c r="BQ50" s="1281"/>
      <c r="BR50" s="1281"/>
      <c r="BS50" s="1281"/>
      <c r="BT50" s="1281"/>
      <c r="BU50" s="1281"/>
      <c r="BV50" s="1281"/>
      <c r="BW50" s="1281"/>
      <c r="BX50" s="1281" t="s">
        <v>562</v>
      </c>
      <c r="BY50" s="1281"/>
      <c r="BZ50" s="1281"/>
      <c r="CA50" s="1281"/>
      <c r="CB50" s="1281"/>
      <c r="CC50" s="1281"/>
      <c r="CD50" s="1281"/>
      <c r="CE50" s="1281"/>
      <c r="CF50" s="1281" t="s">
        <v>563</v>
      </c>
      <c r="CG50" s="1281"/>
      <c r="CH50" s="1281"/>
      <c r="CI50" s="1281"/>
      <c r="CJ50" s="1281"/>
      <c r="CK50" s="1281"/>
      <c r="CL50" s="1281"/>
      <c r="CM50" s="1281"/>
      <c r="CN50" s="1281" t="s">
        <v>564</v>
      </c>
      <c r="CO50" s="1281"/>
      <c r="CP50" s="1281"/>
      <c r="CQ50" s="1281"/>
      <c r="CR50" s="1281"/>
      <c r="CS50" s="1281"/>
      <c r="CT50" s="1281"/>
      <c r="CU50" s="1281"/>
      <c r="CV50" s="1281" t="s">
        <v>565</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623</v>
      </c>
      <c r="AO51" s="1280"/>
      <c r="AP51" s="1280"/>
      <c r="AQ51" s="1280"/>
      <c r="AR51" s="1280"/>
      <c r="AS51" s="1280"/>
      <c r="AT51" s="1280"/>
      <c r="AU51" s="1280"/>
      <c r="AV51" s="1280"/>
      <c r="AW51" s="1280"/>
      <c r="AX51" s="1280"/>
      <c r="AY51" s="1280"/>
      <c r="AZ51" s="1280"/>
      <c r="BA51" s="1280"/>
      <c r="BB51" s="1280" t="s">
        <v>621</v>
      </c>
      <c r="BC51" s="1280"/>
      <c r="BD51" s="1280"/>
      <c r="BE51" s="1280"/>
      <c r="BF51" s="1280"/>
      <c r="BG51" s="1280"/>
      <c r="BH51" s="1280"/>
      <c r="BI51" s="1280"/>
      <c r="BJ51" s="1280"/>
      <c r="BK51" s="1280"/>
      <c r="BL51" s="1280"/>
      <c r="BM51" s="1280"/>
      <c r="BN51" s="1280"/>
      <c r="BO51" s="1280"/>
      <c r="BP51" s="1279">
        <v>76.5</v>
      </c>
      <c r="BQ51" s="1279"/>
      <c r="BR51" s="1279"/>
      <c r="BS51" s="1279"/>
      <c r="BT51" s="1279"/>
      <c r="BU51" s="1279"/>
      <c r="BV51" s="1279"/>
      <c r="BW51" s="1279"/>
      <c r="BX51" s="1279">
        <v>82.3</v>
      </c>
      <c r="BY51" s="1279"/>
      <c r="BZ51" s="1279"/>
      <c r="CA51" s="1279"/>
      <c r="CB51" s="1279"/>
      <c r="CC51" s="1279"/>
      <c r="CD51" s="1279"/>
      <c r="CE51" s="1279"/>
      <c r="CF51" s="1279">
        <v>90.9</v>
      </c>
      <c r="CG51" s="1279"/>
      <c r="CH51" s="1279"/>
      <c r="CI51" s="1279"/>
      <c r="CJ51" s="1279"/>
      <c r="CK51" s="1279"/>
      <c r="CL51" s="1279"/>
      <c r="CM51" s="1279"/>
      <c r="CN51" s="1279">
        <v>88.1</v>
      </c>
      <c r="CO51" s="1279"/>
      <c r="CP51" s="1279"/>
      <c r="CQ51" s="1279"/>
      <c r="CR51" s="1279"/>
      <c r="CS51" s="1279"/>
      <c r="CT51" s="1279"/>
      <c r="CU51" s="1279"/>
      <c r="CV51" s="1279">
        <v>89.2</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628</v>
      </c>
      <c r="BC53" s="1280"/>
      <c r="BD53" s="1280"/>
      <c r="BE53" s="1280"/>
      <c r="BF53" s="1280"/>
      <c r="BG53" s="1280"/>
      <c r="BH53" s="1280"/>
      <c r="BI53" s="1280"/>
      <c r="BJ53" s="1280"/>
      <c r="BK53" s="1280"/>
      <c r="BL53" s="1280"/>
      <c r="BM53" s="1280"/>
      <c r="BN53" s="1280"/>
      <c r="BO53" s="1280"/>
      <c r="BP53" s="1279">
        <v>58</v>
      </c>
      <c r="BQ53" s="1279"/>
      <c r="BR53" s="1279"/>
      <c r="BS53" s="1279"/>
      <c r="BT53" s="1279"/>
      <c r="BU53" s="1279"/>
      <c r="BV53" s="1279"/>
      <c r="BW53" s="1279"/>
      <c r="BX53" s="1279">
        <v>55.2</v>
      </c>
      <c r="BY53" s="1279"/>
      <c r="BZ53" s="1279"/>
      <c r="CA53" s="1279"/>
      <c r="CB53" s="1279"/>
      <c r="CC53" s="1279"/>
      <c r="CD53" s="1279"/>
      <c r="CE53" s="1279"/>
      <c r="CF53" s="1279">
        <v>55.2</v>
      </c>
      <c r="CG53" s="1279"/>
      <c r="CH53" s="1279"/>
      <c r="CI53" s="1279"/>
      <c r="CJ53" s="1279"/>
      <c r="CK53" s="1279"/>
      <c r="CL53" s="1279"/>
      <c r="CM53" s="1279"/>
      <c r="CN53" s="1279">
        <v>53.9</v>
      </c>
      <c r="CO53" s="1279"/>
      <c r="CP53" s="1279"/>
      <c r="CQ53" s="1279"/>
      <c r="CR53" s="1279"/>
      <c r="CS53" s="1279"/>
      <c r="CT53" s="1279"/>
      <c r="CU53" s="1279"/>
      <c r="CV53" s="1279">
        <v>53</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622</v>
      </c>
      <c r="AO55" s="1281"/>
      <c r="AP55" s="1281"/>
      <c r="AQ55" s="1281"/>
      <c r="AR55" s="1281"/>
      <c r="AS55" s="1281"/>
      <c r="AT55" s="1281"/>
      <c r="AU55" s="1281"/>
      <c r="AV55" s="1281"/>
      <c r="AW55" s="1281"/>
      <c r="AX55" s="1281"/>
      <c r="AY55" s="1281"/>
      <c r="AZ55" s="1281"/>
      <c r="BA55" s="1281"/>
      <c r="BB55" s="1280" t="s">
        <v>621</v>
      </c>
      <c r="BC55" s="1280"/>
      <c r="BD55" s="1280"/>
      <c r="BE55" s="1280"/>
      <c r="BF55" s="1280"/>
      <c r="BG55" s="1280"/>
      <c r="BH55" s="1280"/>
      <c r="BI55" s="1280"/>
      <c r="BJ55" s="1280"/>
      <c r="BK55" s="1280"/>
      <c r="BL55" s="1280"/>
      <c r="BM55" s="1280"/>
      <c r="BN55" s="1280"/>
      <c r="BO55" s="1280"/>
      <c r="BP55" s="1279">
        <v>20.2</v>
      </c>
      <c r="BQ55" s="1279"/>
      <c r="BR55" s="1279"/>
      <c r="BS55" s="1279"/>
      <c r="BT55" s="1279"/>
      <c r="BU55" s="1279"/>
      <c r="BV55" s="1279"/>
      <c r="BW55" s="1279"/>
      <c r="BX55" s="1279">
        <v>15.5</v>
      </c>
      <c r="BY55" s="1279"/>
      <c r="BZ55" s="1279"/>
      <c r="CA55" s="1279"/>
      <c r="CB55" s="1279"/>
      <c r="CC55" s="1279"/>
      <c r="CD55" s="1279"/>
      <c r="CE55" s="1279"/>
      <c r="CF55" s="1279">
        <v>14</v>
      </c>
      <c r="CG55" s="1279"/>
      <c r="CH55" s="1279"/>
      <c r="CI55" s="1279"/>
      <c r="CJ55" s="1279"/>
      <c r="CK55" s="1279"/>
      <c r="CL55" s="1279"/>
      <c r="CM55" s="1279"/>
      <c r="CN55" s="1279">
        <v>11.4</v>
      </c>
      <c r="CO55" s="1279"/>
      <c r="CP55" s="1279"/>
      <c r="CQ55" s="1279"/>
      <c r="CR55" s="1279"/>
      <c r="CS55" s="1279"/>
      <c r="CT55" s="1279"/>
      <c r="CU55" s="1279"/>
      <c r="CV55" s="1279">
        <v>10.4</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628</v>
      </c>
      <c r="BC57" s="1280"/>
      <c r="BD57" s="1280"/>
      <c r="BE57" s="1280"/>
      <c r="BF57" s="1280"/>
      <c r="BG57" s="1280"/>
      <c r="BH57" s="1280"/>
      <c r="BI57" s="1280"/>
      <c r="BJ57" s="1280"/>
      <c r="BK57" s="1280"/>
      <c r="BL57" s="1280"/>
      <c r="BM57" s="1280"/>
      <c r="BN57" s="1280"/>
      <c r="BO57" s="1280"/>
      <c r="BP57" s="1279">
        <v>54.5</v>
      </c>
      <c r="BQ57" s="1279"/>
      <c r="BR57" s="1279"/>
      <c r="BS57" s="1279"/>
      <c r="BT57" s="1279"/>
      <c r="BU57" s="1279"/>
      <c r="BV57" s="1279"/>
      <c r="BW57" s="1279"/>
      <c r="BX57" s="1279">
        <v>57.7</v>
      </c>
      <c r="BY57" s="1279"/>
      <c r="BZ57" s="1279"/>
      <c r="CA57" s="1279"/>
      <c r="CB57" s="1279"/>
      <c r="CC57" s="1279"/>
      <c r="CD57" s="1279"/>
      <c r="CE57" s="1279"/>
      <c r="CF57" s="1279">
        <v>57.8</v>
      </c>
      <c r="CG57" s="1279"/>
      <c r="CH57" s="1279"/>
      <c r="CI57" s="1279"/>
      <c r="CJ57" s="1279"/>
      <c r="CK57" s="1279"/>
      <c r="CL57" s="1279"/>
      <c r="CM57" s="1279"/>
      <c r="CN57" s="1279">
        <v>59.5</v>
      </c>
      <c r="CO57" s="1279"/>
      <c r="CP57" s="1279"/>
      <c r="CQ57" s="1279"/>
      <c r="CR57" s="1279"/>
      <c r="CS57" s="1279"/>
      <c r="CT57" s="1279"/>
      <c r="CU57" s="1279"/>
      <c r="CV57" s="1279">
        <v>60.4</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627</v>
      </c>
    </row>
    <row r="64" spans="1:109" ht="13.5" x14ac:dyDescent="0.15">
      <c r="B64" s="1272"/>
      <c r="G64" s="1309"/>
      <c r="I64" s="1311"/>
      <c r="J64" s="1311"/>
      <c r="K64" s="1311"/>
      <c r="L64" s="1311"/>
      <c r="M64" s="1311"/>
      <c r="N64" s="1310"/>
      <c r="AM64" s="1309"/>
      <c r="AN64" s="1309" t="s">
        <v>626</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9" s="1273" customFormat="1" ht="13.5" x14ac:dyDescent="0.15">
      <c r="B65" s="1272"/>
      <c r="C65" s="1271"/>
      <c r="D65" s="1271"/>
      <c r="E65" s="1271"/>
      <c r="F65" s="1271"/>
      <c r="G65" s="1271"/>
      <c r="H65" s="1271"/>
      <c r="I65" s="1271"/>
      <c r="J65" s="1271"/>
      <c r="K65" s="1271"/>
      <c r="L65" s="1271"/>
      <c r="M65" s="1271"/>
      <c r="N65" s="1271"/>
      <c r="O65" s="1271"/>
      <c r="P65" s="1271"/>
      <c r="Q65" s="1271"/>
      <c r="R65" s="1271"/>
      <c r="S65" s="1271"/>
      <c r="T65" s="1271"/>
      <c r="U65" s="1271"/>
      <c r="V65" s="1271"/>
      <c r="W65" s="1271"/>
      <c r="X65" s="1271"/>
      <c r="Y65" s="1271"/>
      <c r="Z65" s="1271"/>
      <c r="AA65" s="1271"/>
      <c r="AB65" s="1271"/>
      <c r="AC65" s="1271"/>
      <c r="AD65" s="1271"/>
      <c r="AE65" s="1271"/>
      <c r="AF65" s="1271"/>
      <c r="AG65" s="1271"/>
      <c r="AH65" s="1271"/>
      <c r="AI65" s="1271"/>
      <c r="AJ65" s="1271"/>
      <c r="AK65" s="1271"/>
      <c r="AL65" s="1271"/>
      <c r="AM65" s="1271"/>
      <c r="AN65" s="1307" t="s">
        <v>625</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c r="DE65" s="1272"/>
    </row>
    <row r="66" spans="2:109" s="1273" customFormat="1" ht="13.5" x14ac:dyDescent="0.15">
      <c r="B66" s="1272"/>
      <c r="C66" s="1271"/>
      <c r="D66" s="1271"/>
      <c r="E66" s="1271"/>
      <c r="F66" s="1271"/>
      <c r="G66" s="1271"/>
      <c r="H66" s="1271"/>
      <c r="I66" s="1271"/>
      <c r="J66" s="1271"/>
      <c r="K66" s="1271"/>
      <c r="L66" s="1271"/>
      <c r="M66" s="1271"/>
      <c r="N66" s="1271"/>
      <c r="O66" s="1271"/>
      <c r="P66" s="1271"/>
      <c r="Q66" s="1271"/>
      <c r="R66" s="1271"/>
      <c r="S66" s="1271"/>
      <c r="T66" s="1271"/>
      <c r="U66" s="1271"/>
      <c r="V66" s="1271"/>
      <c r="W66" s="1271"/>
      <c r="X66" s="1271"/>
      <c r="Y66" s="1271"/>
      <c r="Z66" s="1271"/>
      <c r="AA66" s="1271"/>
      <c r="AB66" s="1271"/>
      <c r="AC66" s="1271"/>
      <c r="AD66" s="1271"/>
      <c r="AE66" s="1271"/>
      <c r="AF66" s="1271"/>
      <c r="AG66" s="1271"/>
      <c r="AH66" s="1271"/>
      <c r="AI66" s="1271"/>
      <c r="AJ66" s="1271"/>
      <c r="AK66" s="1271"/>
      <c r="AL66" s="1271"/>
      <c r="AM66" s="1271"/>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c r="DE66" s="1272"/>
    </row>
    <row r="67" spans="2:109" s="1273" customFormat="1" ht="13.5" x14ac:dyDescent="0.15">
      <c r="B67" s="1272"/>
      <c r="C67" s="1271"/>
      <c r="D67" s="1271"/>
      <c r="E67" s="1271"/>
      <c r="F67" s="1271"/>
      <c r="G67" s="1271"/>
      <c r="H67" s="1271"/>
      <c r="I67" s="1271"/>
      <c r="J67" s="1271"/>
      <c r="K67" s="1271"/>
      <c r="L67" s="1271"/>
      <c r="M67" s="1271"/>
      <c r="N67" s="1271"/>
      <c r="O67" s="1271"/>
      <c r="P67" s="1271"/>
      <c r="Q67" s="1271"/>
      <c r="R67" s="1271"/>
      <c r="S67" s="1271"/>
      <c r="T67" s="1271"/>
      <c r="U67" s="1271"/>
      <c r="V67" s="1271"/>
      <c r="W67" s="1271"/>
      <c r="X67" s="1271"/>
      <c r="Y67" s="1271"/>
      <c r="Z67" s="1271"/>
      <c r="AA67" s="1271"/>
      <c r="AB67" s="1271"/>
      <c r="AC67" s="1271"/>
      <c r="AD67" s="1271"/>
      <c r="AE67" s="1271"/>
      <c r="AF67" s="1271"/>
      <c r="AG67" s="1271"/>
      <c r="AH67" s="1271"/>
      <c r="AI67" s="1271"/>
      <c r="AJ67" s="1271"/>
      <c r="AK67" s="1271"/>
      <c r="AL67" s="1271"/>
      <c r="AM67" s="1271"/>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c r="DE67" s="1272"/>
    </row>
    <row r="68" spans="2:109" s="1273" customFormat="1" ht="13.5" x14ac:dyDescent="0.15">
      <c r="B68" s="1272"/>
      <c r="C68" s="1271"/>
      <c r="D68" s="1271"/>
      <c r="E68" s="1271"/>
      <c r="F68" s="1271"/>
      <c r="G68" s="1271"/>
      <c r="H68" s="1271"/>
      <c r="I68" s="1271"/>
      <c r="J68" s="1271"/>
      <c r="K68" s="1271"/>
      <c r="L68" s="1271"/>
      <c r="M68" s="1271"/>
      <c r="N68" s="1271"/>
      <c r="O68" s="1271"/>
      <c r="P68" s="1271"/>
      <c r="Q68" s="1271"/>
      <c r="R68" s="1271"/>
      <c r="S68" s="1271"/>
      <c r="T68" s="1271"/>
      <c r="U68" s="1271"/>
      <c r="V68" s="1271"/>
      <c r="W68" s="1271"/>
      <c r="X68" s="1271"/>
      <c r="Y68" s="1271"/>
      <c r="Z68" s="1271"/>
      <c r="AA68" s="1271"/>
      <c r="AB68" s="1271"/>
      <c r="AC68" s="1271"/>
      <c r="AD68" s="1271"/>
      <c r="AE68" s="1271"/>
      <c r="AF68" s="1271"/>
      <c r="AG68" s="1271"/>
      <c r="AH68" s="1271"/>
      <c r="AI68" s="1271"/>
      <c r="AJ68" s="1271"/>
      <c r="AK68" s="1271"/>
      <c r="AL68" s="1271"/>
      <c r="AM68" s="1271"/>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c r="DE68" s="1272"/>
    </row>
    <row r="69" spans="2:109" s="1273" customFormat="1" ht="13.5" x14ac:dyDescent="0.15">
      <c r="B69" s="1272"/>
      <c r="C69" s="1271"/>
      <c r="D69" s="1271"/>
      <c r="E69" s="1271"/>
      <c r="F69" s="1271"/>
      <c r="G69" s="1271"/>
      <c r="H69" s="1271"/>
      <c r="I69" s="1271"/>
      <c r="J69" s="1271"/>
      <c r="K69" s="1271"/>
      <c r="L69" s="1271"/>
      <c r="M69" s="1271"/>
      <c r="N69" s="1271"/>
      <c r="O69" s="1271"/>
      <c r="P69" s="1271"/>
      <c r="Q69" s="1271"/>
      <c r="R69" s="1271"/>
      <c r="S69" s="1271"/>
      <c r="T69" s="1271"/>
      <c r="U69" s="1271"/>
      <c r="V69" s="1271"/>
      <c r="W69" s="1271"/>
      <c r="X69" s="1271"/>
      <c r="Y69" s="1271"/>
      <c r="Z69" s="1271"/>
      <c r="AA69" s="1271"/>
      <c r="AB69" s="1271"/>
      <c r="AC69" s="1271"/>
      <c r="AD69" s="1271"/>
      <c r="AE69" s="1271"/>
      <c r="AF69" s="1271"/>
      <c r="AG69" s="1271"/>
      <c r="AH69" s="1271"/>
      <c r="AI69" s="1271"/>
      <c r="AJ69" s="1271"/>
      <c r="AK69" s="1271"/>
      <c r="AL69" s="1271"/>
      <c r="AM69" s="1271"/>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c r="DE69" s="1272"/>
    </row>
    <row r="70" spans="2:109" s="1273" customFormat="1" ht="13.5" x14ac:dyDescent="0.15">
      <c r="B70" s="1272"/>
      <c r="C70" s="1271"/>
      <c r="D70" s="1271"/>
      <c r="E70" s="1271"/>
      <c r="F70" s="1271"/>
      <c r="G70" s="1271"/>
      <c r="H70" s="1298"/>
      <c r="I70" s="1298"/>
      <c r="J70" s="1296"/>
      <c r="K70" s="1296"/>
      <c r="L70" s="1295"/>
      <c r="M70" s="1296"/>
      <c r="N70" s="1295"/>
      <c r="O70" s="1271"/>
      <c r="P70" s="1271"/>
      <c r="Q70" s="1271"/>
      <c r="R70" s="1271"/>
      <c r="S70" s="1271"/>
      <c r="T70" s="1271"/>
      <c r="U70" s="1271"/>
      <c r="V70" s="1271"/>
      <c r="W70" s="1271"/>
      <c r="X70" s="1271"/>
      <c r="Y70" s="1271"/>
      <c r="Z70" s="1271"/>
      <c r="AA70" s="1271"/>
      <c r="AB70" s="1271"/>
      <c r="AC70" s="1271"/>
      <c r="AD70" s="1271"/>
      <c r="AE70" s="1271"/>
      <c r="AF70" s="1271"/>
      <c r="AG70" s="1271"/>
      <c r="AH70" s="1271"/>
      <c r="AI70" s="1271"/>
      <c r="AJ70" s="1271"/>
      <c r="AK70" s="1271"/>
      <c r="AL70" s="1271"/>
      <c r="AM70" s="1271"/>
      <c r="AN70" s="1286"/>
      <c r="AO70" s="1286"/>
      <c r="AP70" s="1286"/>
      <c r="AQ70" s="1271"/>
      <c r="AR70" s="1271"/>
      <c r="AS70" s="1271"/>
      <c r="AT70" s="1271"/>
      <c r="AU70" s="1271"/>
      <c r="AV70" s="1271"/>
      <c r="AW70" s="1271"/>
      <c r="AX70" s="1271"/>
      <c r="AY70" s="1271"/>
      <c r="AZ70" s="1286"/>
      <c r="BA70" s="1286"/>
      <c r="BB70" s="1286"/>
      <c r="BC70" s="1271"/>
      <c r="BD70" s="1271"/>
      <c r="BE70" s="1271"/>
      <c r="BF70" s="1271"/>
      <c r="BG70" s="1271"/>
      <c r="BH70" s="1271"/>
      <c r="BI70" s="1271"/>
      <c r="BJ70" s="1271"/>
      <c r="BK70" s="1271"/>
      <c r="BL70" s="1286"/>
      <c r="BM70" s="1286"/>
      <c r="BN70" s="1286"/>
      <c r="BO70" s="1271"/>
      <c r="BP70" s="1271"/>
      <c r="BQ70" s="1271"/>
      <c r="BR70" s="1271"/>
      <c r="BS70" s="1271"/>
      <c r="BT70" s="1271"/>
      <c r="BU70" s="1271"/>
      <c r="BV70" s="1271"/>
      <c r="BW70" s="1271"/>
      <c r="BX70" s="1286"/>
      <c r="BY70" s="1286"/>
      <c r="BZ70" s="1286"/>
      <c r="CA70" s="1271"/>
      <c r="CB70" s="1271"/>
      <c r="CC70" s="1271"/>
      <c r="CD70" s="1271"/>
      <c r="CE70" s="1271"/>
      <c r="CF70" s="1271"/>
      <c r="CG70" s="1271"/>
      <c r="CH70" s="1271"/>
      <c r="CI70" s="1271"/>
      <c r="CJ70" s="1286"/>
      <c r="CK70" s="1286"/>
      <c r="CL70" s="1286"/>
      <c r="CM70" s="1271"/>
      <c r="CN70" s="1271"/>
      <c r="CO70" s="1271"/>
      <c r="CP70" s="1271"/>
      <c r="CQ70" s="1271"/>
      <c r="CR70" s="1271"/>
      <c r="CS70" s="1271"/>
      <c r="CT70" s="1271"/>
      <c r="CU70" s="1271"/>
      <c r="CV70" s="1286"/>
      <c r="CW70" s="1286"/>
      <c r="CX70" s="1286"/>
      <c r="CY70" s="1271"/>
      <c r="CZ70" s="1271"/>
      <c r="DA70" s="1271"/>
      <c r="DB70" s="1271"/>
      <c r="DC70" s="1271"/>
      <c r="DE70" s="1272"/>
    </row>
    <row r="71" spans="2:109" s="1273" customFormat="1" ht="13.5" x14ac:dyDescent="0.15">
      <c r="B71" s="1272"/>
      <c r="C71" s="1271"/>
      <c r="D71" s="1271"/>
      <c r="E71" s="1271"/>
      <c r="F71" s="1271"/>
      <c r="G71" s="1294"/>
      <c r="H71" s="1271"/>
      <c r="I71" s="1297"/>
      <c r="J71" s="1296"/>
      <c r="K71" s="1296"/>
      <c r="L71" s="1295"/>
      <c r="M71" s="1296"/>
      <c r="N71" s="1295"/>
      <c r="O71" s="1271"/>
      <c r="P71" s="1271"/>
      <c r="Q71" s="1271"/>
      <c r="R71" s="1271"/>
      <c r="S71" s="1271"/>
      <c r="T71" s="1271"/>
      <c r="U71" s="1271"/>
      <c r="V71" s="1271"/>
      <c r="W71" s="1271"/>
      <c r="X71" s="1271"/>
      <c r="Y71" s="1271"/>
      <c r="Z71" s="1271"/>
      <c r="AA71" s="1271"/>
      <c r="AB71" s="1271"/>
      <c r="AC71" s="1271"/>
      <c r="AD71" s="1271"/>
      <c r="AE71" s="1271"/>
      <c r="AF71" s="1271"/>
      <c r="AG71" s="1271"/>
      <c r="AH71" s="1271"/>
      <c r="AI71" s="1271"/>
      <c r="AJ71" s="1271"/>
      <c r="AK71" s="1271"/>
      <c r="AL71" s="1271"/>
      <c r="AM71" s="1294"/>
      <c r="AN71" s="1271" t="s">
        <v>624</v>
      </c>
      <c r="AO71" s="1271"/>
      <c r="AP71" s="1271"/>
      <c r="AQ71" s="1271"/>
      <c r="AR71" s="1271"/>
      <c r="AS71" s="1271"/>
      <c r="AT71" s="1271"/>
      <c r="AU71" s="1271"/>
      <c r="AV71" s="1271"/>
      <c r="AW71" s="1271"/>
      <c r="AX71" s="1271"/>
      <c r="AY71" s="1271"/>
      <c r="AZ71" s="1271"/>
      <c r="BA71" s="1271"/>
      <c r="BB71" s="1271"/>
      <c r="BC71" s="1271"/>
      <c r="BD71" s="1271"/>
      <c r="BE71" s="1271"/>
      <c r="BF71" s="1271"/>
      <c r="BG71" s="1271"/>
      <c r="BH71" s="1271"/>
      <c r="BI71" s="1271"/>
      <c r="BJ71" s="1271"/>
      <c r="BK71" s="1271"/>
      <c r="BL71" s="1271"/>
      <c r="BM71" s="1271"/>
      <c r="BN71" s="1271"/>
      <c r="BO71" s="1271"/>
      <c r="BP71" s="1271"/>
      <c r="BQ71" s="1271"/>
      <c r="BR71" s="1271"/>
      <c r="BS71" s="1271"/>
      <c r="BT71" s="1271"/>
      <c r="BU71" s="1271"/>
      <c r="BV71" s="1271"/>
      <c r="BW71" s="1271"/>
      <c r="BX71" s="1271"/>
      <c r="BY71" s="1271"/>
      <c r="BZ71" s="1271"/>
      <c r="CA71" s="1271"/>
      <c r="CB71" s="1271"/>
      <c r="CC71" s="1271"/>
      <c r="CD71" s="1271"/>
      <c r="CE71" s="1271"/>
      <c r="CF71" s="1271"/>
      <c r="CG71" s="1271"/>
      <c r="CH71" s="1271"/>
      <c r="CI71" s="1271"/>
      <c r="CJ71" s="1271"/>
      <c r="CK71" s="1271"/>
      <c r="CL71" s="1271"/>
      <c r="CM71" s="1271"/>
      <c r="CN71" s="1271"/>
      <c r="CO71" s="1271"/>
      <c r="CP71" s="1271"/>
      <c r="CQ71" s="1271"/>
      <c r="CR71" s="1271"/>
      <c r="CS71" s="1271"/>
      <c r="CT71" s="1271"/>
      <c r="CU71" s="1271"/>
      <c r="CV71" s="1271"/>
      <c r="CW71" s="1271"/>
      <c r="CX71" s="1271"/>
      <c r="CY71" s="1271"/>
      <c r="CZ71" s="1271"/>
      <c r="DA71" s="1271"/>
      <c r="DB71" s="1271"/>
      <c r="DC71" s="1271"/>
      <c r="DE71" s="1272"/>
    </row>
    <row r="72" spans="2:109" s="1273" customFormat="1" ht="13.5" x14ac:dyDescent="0.15">
      <c r="B72" s="1272"/>
      <c r="C72" s="1271"/>
      <c r="D72" s="1271"/>
      <c r="E72" s="1271"/>
      <c r="F72" s="1271"/>
      <c r="G72" s="1284"/>
      <c r="H72" s="1284"/>
      <c r="I72" s="1284"/>
      <c r="J72" s="1284"/>
      <c r="K72" s="1293"/>
      <c r="L72" s="1293"/>
      <c r="M72" s="1292"/>
      <c r="N72" s="1292"/>
      <c r="O72" s="1271"/>
      <c r="P72" s="1271"/>
      <c r="Q72" s="1271"/>
      <c r="R72" s="1271"/>
      <c r="S72" s="1271"/>
      <c r="T72" s="1271"/>
      <c r="U72" s="1271"/>
      <c r="V72" s="1271"/>
      <c r="W72" s="1271"/>
      <c r="X72" s="1271"/>
      <c r="Y72" s="1271"/>
      <c r="Z72" s="1271"/>
      <c r="AA72" s="1271"/>
      <c r="AB72" s="1271"/>
      <c r="AC72" s="1271"/>
      <c r="AD72" s="1271"/>
      <c r="AE72" s="1271"/>
      <c r="AF72" s="1271"/>
      <c r="AG72" s="1271"/>
      <c r="AH72" s="1271"/>
      <c r="AI72" s="1271"/>
      <c r="AJ72" s="1271"/>
      <c r="AK72" s="1271"/>
      <c r="AL72" s="1271"/>
      <c r="AM72" s="1271"/>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561</v>
      </c>
      <c r="BQ72" s="1281"/>
      <c r="BR72" s="1281"/>
      <c r="BS72" s="1281"/>
      <c r="BT72" s="1281"/>
      <c r="BU72" s="1281"/>
      <c r="BV72" s="1281"/>
      <c r="BW72" s="1281"/>
      <c r="BX72" s="1281" t="s">
        <v>562</v>
      </c>
      <c r="BY72" s="1281"/>
      <c r="BZ72" s="1281"/>
      <c r="CA72" s="1281"/>
      <c r="CB72" s="1281"/>
      <c r="CC72" s="1281"/>
      <c r="CD72" s="1281"/>
      <c r="CE72" s="1281"/>
      <c r="CF72" s="1281" t="s">
        <v>563</v>
      </c>
      <c r="CG72" s="1281"/>
      <c r="CH72" s="1281"/>
      <c r="CI72" s="1281"/>
      <c r="CJ72" s="1281"/>
      <c r="CK72" s="1281"/>
      <c r="CL72" s="1281"/>
      <c r="CM72" s="1281"/>
      <c r="CN72" s="1281" t="s">
        <v>564</v>
      </c>
      <c r="CO72" s="1281"/>
      <c r="CP72" s="1281"/>
      <c r="CQ72" s="1281"/>
      <c r="CR72" s="1281"/>
      <c r="CS72" s="1281"/>
      <c r="CT72" s="1281"/>
      <c r="CU72" s="1281"/>
      <c r="CV72" s="1281" t="s">
        <v>565</v>
      </c>
      <c r="CW72" s="1281"/>
      <c r="CX72" s="1281"/>
      <c r="CY72" s="1281"/>
      <c r="CZ72" s="1281"/>
      <c r="DA72" s="1281"/>
      <c r="DB72" s="1281"/>
      <c r="DC72" s="1281"/>
      <c r="DE72" s="1272"/>
    </row>
    <row r="73" spans="2:109" s="1273" customFormat="1" ht="13.5" x14ac:dyDescent="0.15">
      <c r="B73" s="1272"/>
      <c r="C73" s="1271"/>
      <c r="D73" s="1271"/>
      <c r="E73" s="1271"/>
      <c r="F73" s="1271"/>
      <c r="G73" s="1288"/>
      <c r="H73" s="1288"/>
      <c r="I73" s="1288"/>
      <c r="J73" s="1288"/>
      <c r="K73" s="1285"/>
      <c r="L73" s="1285"/>
      <c r="M73" s="1285"/>
      <c r="N73" s="1285"/>
      <c r="O73" s="1271"/>
      <c r="P73" s="1271"/>
      <c r="Q73" s="1271"/>
      <c r="R73" s="1271"/>
      <c r="S73" s="1271"/>
      <c r="T73" s="1271"/>
      <c r="U73" s="1271"/>
      <c r="V73" s="1271"/>
      <c r="W73" s="1271"/>
      <c r="X73" s="1271"/>
      <c r="Y73" s="1271"/>
      <c r="Z73" s="1271"/>
      <c r="AA73" s="1271"/>
      <c r="AB73" s="1271"/>
      <c r="AC73" s="1271"/>
      <c r="AD73" s="1271"/>
      <c r="AE73" s="1271"/>
      <c r="AF73" s="1271"/>
      <c r="AG73" s="1271"/>
      <c r="AH73" s="1271"/>
      <c r="AI73" s="1271"/>
      <c r="AJ73" s="1271"/>
      <c r="AK73" s="1271"/>
      <c r="AL73" s="1271"/>
      <c r="AM73" s="1286"/>
      <c r="AN73" s="1280" t="s">
        <v>623</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9">
        <v>76.5</v>
      </c>
      <c r="BQ73" s="1279"/>
      <c r="BR73" s="1279"/>
      <c r="BS73" s="1279"/>
      <c r="BT73" s="1279"/>
      <c r="BU73" s="1279"/>
      <c r="BV73" s="1279"/>
      <c r="BW73" s="1279"/>
      <c r="BX73" s="1279">
        <v>82.3</v>
      </c>
      <c r="BY73" s="1279"/>
      <c r="BZ73" s="1279"/>
      <c r="CA73" s="1279"/>
      <c r="CB73" s="1279"/>
      <c r="CC73" s="1279"/>
      <c r="CD73" s="1279"/>
      <c r="CE73" s="1279"/>
      <c r="CF73" s="1279">
        <v>90.9</v>
      </c>
      <c r="CG73" s="1279"/>
      <c r="CH73" s="1279"/>
      <c r="CI73" s="1279"/>
      <c r="CJ73" s="1279"/>
      <c r="CK73" s="1279"/>
      <c r="CL73" s="1279"/>
      <c r="CM73" s="1279"/>
      <c r="CN73" s="1279">
        <v>88.1</v>
      </c>
      <c r="CO73" s="1279"/>
      <c r="CP73" s="1279"/>
      <c r="CQ73" s="1279"/>
      <c r="CR73" s="1279"/>
      <c r="CS73" s="1279"/>
      <c r="CT73" s="1279"/>
      <c r="CU73" s="1279"/>
      <c r="CV73" s="1279">
        <v>89.2</v>
      </c>
      <c r="CW73" s="1279"/>
      <c r="CX73" s="1279"/>
      <c r="CY73" s="1279"/>
      <c r="CZ73" s="1279"/>
      <c r="DA73" s="1279"/>
      <c r="DB73" s="1279"/>
      <c r="DC73" s="1279"/>
      <c r="DE73" s="1272"/>
    </row>
    <row r="74" spans="2:109" s="1273" customFormat="1" ht="13.5" x14ac:dyDescent="0.15">
      <c r="B74" s="1272"/>
      <c r="C74" s="1271"/>
      <c r="D74" s="1271"/>
      <c r="E74" s="1271"/>
      <c r="F74" s="1271"/>
      <c r="G74" s="1288"/>
      <c r="H74" s="1288"/>
      <c r="I74" s="1288"/>
      <c r="J74" s="1288"/>
      <c r="K74" s="1285"/>
      <c r="L74" s="1285"/>
      <c r="M74" s="1285"/>
      <c r="N74" s="1285"/>
      <c r="O74" s="1271"/>
      <c r="P74" s="1271"/>
      <c r="Q74" s="1271"/>
      <c r="R74" s="1271"/>
      <c r="S74" s="1271"/>
      <c r="T74" s="1271"/>
      <c r="U74" s="1271"/>
      <c r="V74" s="1271"/>
      <c r="W74" s="1271"/>
      <c r="X74" s="1271"/>
      <c r="Y74" s="1271"/>
      <c r="Z74" s="1271"/>
      <c r="AA74" s="1271"/>
      <c r="AB74" s="1271"/>
      <c r="AC74" s="1271"/>
      <c r="AD74" s="1271"/>
      <c r="AE74" s="1271"/>
      <c r="AF74" s="1271"/>
      <c r="AG74" s="1271"/>
      <c r="AH74" s="1271"/>
      <c r="AI74" s="1271"/>
      <c r="AJ74" s="1271"/>
      <c r="AK74" s="1271"/>
      <c r="AL74" s="1271"/>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c r="DE74" s="1272"/>
    </row>
    <row r="75" spans="2:109" s="1273" customFormat="1" ht="13.5" x14ac:dyDescent="0.15">
      <c r="B75" s="1272"/>
      <c r="C75" s="1271"/>
      <c r="D75" s="1271"/>
      <c r="E75" s="1271"/>
      <c r="F75" s="1271"/>
      <c r="G75" s="1288"/>
      <c r="H75" s="1288"/>
      <c r="I75" s="1284"/>
      <c r="J75" s="1284"/>
      <c r="K75" s="1287"/>
      <c r="L75" s="1287"/>
      <c r="M75" s="1287"/>
      <c r="N75" s="1287"/>
      <c r="O75" s="1271"/>
      <c r="P75" s="1271"/>
      <c r="Q75" s="1271"/>
      <c r="R75" s="1271"/>
      <c r="S75" s="1271"/>
      <c r="T75" s="1271"/>
      <c r="U75" s="1271"/>
      <c r="V75" s="1271"/>
      <c r="W75" s="1271"/>
      <c r="X75" s="1271"/>
      <c r="Y75" s="1271"/>
      <c r="Z75" s="1271"/>
      <c r="AA75" s="1271"/>
      <c r="AB75" s="1271"/>
      <c r="AC75" s="1271"/>
      <c r="AD75" s="1271"/>
      <c r="AE75" s="1271"/>
      <c r="AF75" s="1271"/>
      <c r="AG75" s="1271"/>
      <c r="AH75" s="1271"/>
      <c r="AI75" s="1271"/>
      <c r="AJ75" s="1271"/>
      <c r="AK75" s="1271"/>
      <c r="AL75" s="1271"/>
      <c r="AM75" s="1286"/>
      <c r="AN75" s="1280"/>
      <c r="AO75" s="1280"/>
      <c r="AP75" s="1280"/>
      <c r="AQ75" s="1280"/>
      <c r="AR75" s="1280"/>
      <c r="AS75" s="1280"/>
      <c r="AT75" s="1280"/>
      <c r="AU75" s="1280"/>
      <c r="AV75" s="1280"/>
      <c r="AW75" s="1280"/>
      <c r="AX75" s="1280"/>
      <c r="AY75" s="1280"/>
      <c r="AZ75" s="1280"/>
      <c r="BA75" s="1280"/>
      <c r="BB75" s="1280" t="s">
        <v>620</v>
      </c>
      <c r="BC75" s="1280"/>
      <c r="BD75" s="1280"/>
      <c r="BE75" s="1280"/>
      <c r="BF75" s="1280"/>
      <c r="BG75" s="1280"/>
      <c r="BH75" s="1280"/>
      <c r="BI75" s="1280"/>
      <c r="BJ75" s="1280"/>
      <c r="BK75" s="1280"/>
      <c r="BL75" s="1280"/>
      <c r="BM75" s="1280"/>
      <c r="BN75" s="1280"/>
      <c r="BO75" s="1280"/>
      <c r="BP75" s="1279">
        <v>8.1999999999999993</v>
      </c>
      <c r="BQ75" s="1279"/>
      <c r="BR75" s="1279"/>
      <c r="BS75" s="1279"/>
      <c r="BT75" s="1279"/>
      <c r="BU75" s="1279"/>
      <c r="BV75" s="1279"/>
      <c r="BW75" s="1279"/>
      <c r="BX75" s="1279">
        <v>7.9</v>
      </c>
      <c r="BY75" s="1279"/>
      <c r="BZ75" s="1279"/>
      <c r="CA75" s="1279"/>
      <c r="CB75" s="1279"/>
      <c r="CC75" s="1279"/>
      <c r="CD75" s="1279"/>
      <c r="CE75" s="1279"/>
      <c r="CF75" s="1279">
        <v>7.7</v>
      </c>
      <c r="CG75" s="1279"/>
      <c r="CH75" s="1279"/>
      <c r="CI75" s="1279"/>
      <c r="CJ75" s="1279"/>
      <c r="CK75" s="1279"/>
      <c r="CL75" s="1279"/>
      <c r="CM75" s="1279"/>
      <c r="CN75" s="1279">
        <v>7.5</v>
      </c>
      <c r="CO75" s="1279"/>
      <c r="CP75" s="1279"/>
      <c r="CQ75" s="1279"/>
      <c r="CR75" s="1279"/>
      <c r="CS75" s="1279"/>
      <c r="CT75" s="1279"/>
      <c r="CU75" s="1279"/>
      <c r="CV75" s="1279">
        <v>7.5</v>
      </c>
      <c r="CW75" s="1279"/>
      <c r="CX75" s="1279"/>
      <c r="CY75" s="1279"/>
      <c r="CZ75" s="1279"/>
      <c r="DA75" s="1279"/>
      <c r="DB75" s="1279"/>
      <c r="DC75" s="1279"/>
      <c r="DE75" s="1272"/>
    </row>
    <row r="76" spans="2:109" s="1273" customFormat="1" ht="13.5" x14ac:dyDescent="0.15">
      <c r="B76" s="1272"/>
      <c r="C76" s="1271"/>
      <c r="D76" s="1271"/>
      <c r="E76" s="1271"/>
      <c r="F76" s="1271"/>
      <c r="G76" s="1288"/>
      <c r="H76" s="1288"/>
      <c r="I76" s="1284"/>
      <c r="J76" s="1284"/>
      <c r="K76" s="1287"/>
      <c r="L76" s="1287"/>
      <c r="M76" s="1287"/>
      <c r="N76" s="1287"/>
      <c r="O76" s="1271"/>
      <c r="P76" s="1271"/>
      <c r="Q76" s="1271"/>
      <c r="R76" s="1271"/>
      <c r="S76" s="1271"/>
      <c r="T76" s="1271"/>
      <c r="U76" s="1271"/>
      <c r="V76" s="1271"/>
      <c r="W76" s="1271"/>
      <c r="X76" s="1271"/>
      <c r="Y76" s="1271"/>
      <c r="Z76" s="1271"/>
      <c r="AA76" s="1271"/>
      <c r="AB76" s="1271"/>
      <c r="AC76" s="1271"/>
      <c r="AD76" s="1271"/>
      <c r="AE76" s="1271"/>
      <c r="AF76" s="1271"/>
      <c r="AG76" s="1271"/>
      <c r="AH76" s="1271"/>
      <c r="AI76" s="1271"/>
      <c r="AJ76" s="1271"/>
      <c r="AK76" s="1271"/>
      <c r="AL76" s="1271"/>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c r="DE76" s="1272"/>
    </row>
    <row r="77" spans="2:109" s="1273" customFormat="1" ht="13.5" x14ac:dyDescent="0.15">
      <c r="B77" s="1272"/>
      <c r="C77" s="1271"/>
      <c r="D77" s="1271"/>
      <c r="E77" s="1271"/>
      <c r="F77" s="1271"/>
      <c r="G77" s="1284"/>
      <c r="H77" s="1284"/>
      <c r="I77" s="1284"/>
      <c r="J77" s="1284"/>
      <c r="K77" s="1285"/>
      <c r="L77" s="1285"/>
      <c r="M77" s="1285"/>
      <c r="N77" s="1285"/>
      <c r="O77" s="1271"/>
      <c r="P77" s="1271"/>
      <c r="Q77" s="1271"/>
      <c r="R77" s="1271"/>
      <c r="S77" s="1271"/>
      <c r="T77" s="1271"/>
      <c r="U77" s="1271"/>
      <c r="V77" s="1271"/>
      <c r="W77" s="1271"/>
      <c r="X77" s="1271"/>
      <c r="Y77" s="1271"/>
      <c r="Z77" s="1271"/>
      <c r="AA77" s="1271"/>
      <c r="AB77" s="1271"/>
      <c r="AC77" s="1271"/>
      <c r="AD77" s="1271"/>
      <c r="AE77" s="1271"/>
      <c r="AF77" s="1271"/>
      <c r="AG77" s="1271"/>
      <c r="AH77" s="1271"/>
      <c r="AI77" s="1271"/>
      <c r="AJ77" s="1271"/>
      <c r="AK77" s="1271"/>
      <c r="AL77" s="1271"/>
      <c r="AM77" s="1271"/>
      <c r="AN77" s="1281" t="s">
        <v>622</v>
      </c>
      <c r="AO77" s="1281"/>
      <c r="AP77" s="1281"/>
      <c r="AQ77" s="1281"/>
      <c r="AR77" s="1281"/>
      <c r="AS77" s="1281"/>
      <c r="AT77" s="1281"/>
      <c r="AU77" s="1281"/>
      <c r="AV77" s="1281"/>
      <c r="AW77" s="1281"/>
      <c r="AX77" s="1281"/>
      <c r="AY77" s="1281"/>
      <c r="AZ77" s="1281"/>
      <c r="BA77" s="1281"/>
      <c r="BB77" s="1280" t="s">
        <v>621</v>
      </c>
      <c r="BC77" s="1280"/>
      <c r="BD77" s="1280"/>
      <c r="BE77" s="1280"/>
      <c r="BF77" s="1280"/>
      <c r="BG77" s="1280"/>
      <c r="BH77" s="1280"/>
      <c r="BI77" s="1280"/>
      <c r="BJ77" s="1280"/>
      <c r="BK77" s="1280"/>
      <c r="BL77" s="1280"/>
      <c r="BM77" s="1280"/>
      <c r="BN77" s="1280"/>
      <c r="BO77" s="1280"/>
      <c r="BP77" s="1279">
        <v>20.2</v>
      </c>
      <c r="BQ77" s="1279"/>
      <c r="BR77" s="1279"/>
      <c r="BS77" s="1279"/>
      <c r="BT77" s="1279"/>
      <c r="BU77" s="1279"/>
      <c r="BV77" s="1279"/>
      <c r="BW77" s="1279"/>
      <c r="BX77" s="1279">
        <v>15.5</v>
      </c>
      <c r="BY77" s="1279"/>
      <c r="BZ77" s="1279"/>
      <c r="CA77" s="1279"/>
      <c r="CB77" s="1279"/>
      <c r="CC77" s="1279"/>
      <c r="CD77" s="1279"/>
      <c r="CE77" s="1279"/>
      <c r="CF77" s="1279">
        <v>14</v>
      </c>
      <c r="CG77" s="1279"/>
      <c r="CH77" s="1279"/>
      <c r="CI77" s="1279"/>
      <c r="CJ77" s="1279"/>
      <c r="CK77" s="1279"/>
      <c r="CL77" s="1279"/>
      <c r="CM77" s="1279"/>
      <c r="CN77" s="1279">
        <v>11.4</v>
      </c>
      <c r="CO77" s="1279"/>
      <c r="CP77" s="1279"/>
      <c r="CQ77" s="1279"/>
      <c r="CR77" s="1279"/>
      <c r="CS77" s="1279"/>
      <c r="CT77" s="1279"/>
      <c r="CU77" s="1279"/>
      <c r="CV77" s="1279">
        <v>10.4</v>
      </c>
      <c r="CW77" s="1279"/>
      <c r="CX77" s="1279"/>
      <c r="CY77" s="1279"/>
      <c r="CZ77" s="1279"/>
      <c r="DA77" s="1279"/>
      <c r="DB77" s="1279"/>
      <c r="DC77" s="1279"/>
      <c r="DE77" s="1272"/>
    </row>
    <row r="78" spans="2:109" s="1273" customFormat="1" ht="13.5" x14ac:dyDescent="0.15">
      <c r="B78" s="1272"/>
      <c r="C78" s="1271"/>
      <c r="D78" s="1271"/>
      <c r="E78" s="1271"/>
      <c r="F78" s="1271"/>
      <c r="G78" s="1284"/>
      <c r="H78" s="1284"/>
      <c r="I78" s="1284"/>
      <c r="J78" s="1284"/>
      <c r="K78" s="1285"/>
      <c r="L78" s="1285"/>
      <c r="M78" s="1285"/>
      <c r="N78" s="1285"/>
      <c r="O78" s="1271"/>
      <c r="P78" s="1271"/>
      <c r="Q78" s="1271"/>
      <c r="R78" s="1271"/>
      <c r="S78" s="1271"/>
      <c r="T78" s="1271"/>
      <c r="U78" s="1271"/>
      <c r="V78" s="1271"/>
      <c r="W78" s="1271"/>
      <c r="X78" s="1271"/>
      <c r="Y78" s="1271"/>
      <c r="Z78" s="1271"/>
      <c r="AA78" s="1271"/>
      <c r="AB78" s="1271"/>
      <c r="AC78" s="1271"/>
      <c r="AD78" s="1271"/>
      <c r="AE78" s="1271"/>
      <c r="AF78" s="1271"/>
      <c r="AG78" s="1271"/>
      <c r="AH78" s="1271"/>
      <c r="AI78" s="1271"/>
      <c r="AJ78" s="1271"/>
      <c r="AK78" s="1271"/>
      <c r="AL78" s="1271"/>
      <c r="AM78" s="1271"/>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c r="DE78" s="1272"/>
    </row>
    <row r="79" spans="2:109" s="1273" customFormat="1" ht="13.5" x14ac:dyDescent="0.15">
      <c r="B79" s="1272"/>
      <c r="C79" s="1271"/>
      <c r="D79" s="1271"/>
      <c r="E79" s="1271"/>
      <c r="F79" s="1271"/>
      <c r="G79" s="1284"/>
      <c r="H79" s="1284"/>
      <c r="I79" s="1283"/>
      <c r="J79" s="1283"/>
      <c r="K79" s="1282"/>
      <c r="L79" s="1282"/>
      <c r="M79" s="1282"/>
      <c r="N79" s="1282"/>
      <c r="O79" s="1271"/>
      <c r="P79" s="1271"/>
      <c r="Q79" s="1271"/>
      <c r="R79" s="1271"/>
      <c r="S79" s="1271"/>
      <c r="T79" s="1271"/>
      <c r="U79" s="1271"/>
      <c r="V79" s="1271"/>
      <c r="W79" s="1271"/>
      <c r="X79" s="1271"/>
      <c r="Y79" s="1271"/>
      <c r="Z79" s="1271"/>
      <c r="AA79" s="1271"/>
      <c r="AB79" s="1271"/>
      <c r="AC79" s="1271"/>
      <c r="AD79" s="1271"/>
      <c r="AE79" s="1271"/>
      <c r="AF79" s="1271"/>
      <c r="AG79" s="1271"/>
      <c r="AH79" s="1271"/>
      <c r="AI79" s="1271"/>
      <c r="AJ79" s="1271"/>
      <c r="AK79" s="1271"/>
      <c r="AL79" s="1271"/>
      <c r="AM79" s="1271"/>
      <c r="AN79" s="1281"/>
      <c r="AO79" s="1281"/>
      <c r="AP79" s="1281"/>
      <c r="AQ79" s="1281"/>
      <c r="AR79" s="1281"/>
      <c r="AS79" s="1281"/>
      <c r="AT79" s="1281"/>
      <c r="AU79" s="1281"/>
      <c r="AV79" s="1281"/>
      <c r="AW79" s="1281"/>
      <c r="AX79" s="1281"/>
      <c r="AY79" s="1281"/>
      <c r="AZ79" s="1281"/>
      <c r="BA79" s="1281"/>
      <c r="BB79" s="1280" t="s">
        <v>620</v>
      </c>
      <c r="BC79" s="1280"/>
      <c r="BD79" s="1280"/>
      <c r="BE79" s="1280"/>
      <c r="BF79" s="1280"/>
      <c r="BG79" s="1280"/>
      <c r="BH79" s="1280"/>
      <c r="BI79" s="1280"/>
      <c r="BJ79" s="1280"/>
      <c r="BK79" s="1280"/>
      <c r="BL79" s="1280"/>
      <c r="BM79" s="1280"/>
      <c r="BN79" s="1280"/>
      <c r="BO79" s="1280"/>
      <c r="BP79" s="1279">
        <v>7.1</v>
      </c>
      <c r="BQ79" s="1279"/>
      <c r="BR79" s="1279"/>
      <c r="BS79" s="1279"/>
      <c r="BT79" s="1279"/>
      <c r="BU79" s="1279"/>
      <c r="BV79" s="1279"/>
      <c r="BW79" s="1279"/>
      <c r="BX79" s="1279">
        <v>6.6</v>
      </c>
      <c r="BY79" s="1279"/>
      <c r="BZ79" s="1279"/>
      <c r="CA79" s="1279"/>
      <c r="CB79" s="1279"/>
      <c r="CC79" s="1279"/>
      <c r="CD79" s="1279"/>
      <c r="CE79" s="1279"/>
      <c r="CF79" s="1279">
        <v>6.5</v>
      </c>
      <c r="CG79" s="1279"/>
      <c r="CH79" s="1279"/>
      <c r="CI79" s="1279"/>
      <c r="CJ79" s="1279"/>
      <c r="CK79" s="1279"/>
      <c r="CL79" s="1279"/>
      <c r="CM79" s="1279"/>
      <c r="CN79" s="1279">
        <v>6.7</v>
      </c>
      <c r="CO79" s="1279"/>
      <c r="CP79" s="1279"/>
      <c r="CQ79" s="1279"/>
      <c r="CR79" s="1279"/>
      <c r="CS79" s="1279"/>
      <c r="CT79" s="1279"/>
      <c r="CU79" s="1279"/>
      <c r="CV79" s="1279">
        <v>6.6</v>
      </c>
      <c r="CW79" s="1279"/>
      <c r="CX79" s="1279"/>
      <c r="CY79" s="1279"/>
      <c r="CZ79" s="1279"/>
      <c r="DA79" s="1279"/>
      <c r="DB79" s="1279"/>
      <c r="DC79" s="1279"/>
      <c r="DE79" s="1272"/>
    </row>
    <row r="80" spans="2:109" s="1273" customFormat="1" ht="13.5" x14ac:dyDescent="0.15">
      <c r="B80" s="1272"/>
      <c r="C80" s="1271"/>
      <c r="D80" s="1271"/>
      <c r="E80" s="1271"/>
      <c r="F80" s="1271"/>
      <c r="G80" s="1284"/>
      <c r="H80" s="1284"/>
      <c r="I80" s="1283"/>
      <c r="J80" s="1283"/>
      <c r="K80" s="1282"/>
      <c r="L80" s="1282"/>
      <c r="M80" s="1282"/>
      <c r="N80" s="1282"/>
      <c r="O80" s="1271"/>
      <c r="P80" s="1271"/>
      <c r="Q80" s="1271"/>
      <c r="R80" s="1271"/>
      <c r="S80" s="1271"/>
      <c r="T80" s="1271"/>
      <c r="U80" s="1271"/>
      <c r="V80" s="1271"/>
      <c r="W80" s="1271"/>
      <c r="X80" s="1271"/>
      <c r="Y80" s="1271"/>
      <c r="Z80" s="1271"/>
      <c r="AA80" s="1271"/>
      <c r="AB80" s="1271"/>
      <c r="AC80" s="1271"/>
      <c r="AD80" s="1271"/>
      <c r="AE80" s="1271"/>
      <c r="AF80" s="1271"/>
      <c r="AG80" s="1271"/>
      <c r="AH80" s="1271"/>
      <c r="AI80" s="1271"/>
      <c r="AJ80" s="1271"/>
      <c r="AK80" s="1271"/>
      <c r="AL80" s="1271"/>
      <c r="AM80" s="1271"/>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c r="DE80" s="1272"/>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UlXLP739IdZ6MHwkh2PIekfpCfSWeY4uo+EFZef7dO1ZQPuvuc6zI8j/5RWTs1trNu/yXjipJ6F5bLLYiHtgpA==" saltValue="9CbyE6/JvALq6HPhEqvN+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CV75:DC76"/>
    <mergeCell ref="G77:H80"/>
    <mergeCell ref="I77:J78"/>
    <mergeCell ref="K77:K78"/>
    <mergeCell ref="L77:L78"/>
    <mergeCell ref="M77:M78"/>
    <mergeCell ref="CF77:CM78"/>
    <mergeCell ref="CF79:CM80"/>
    <mergeCell ref="BP75:BW76"/>
    <mergeCell ref="BX75:CE76"/>
    <mergeCell ref="CF75:CM76"/>
    <mergeCell ref="CN75:CU76"/>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48B70-820B-4057-9AA7-B99E011539D0}">
  <sheetPr>
    <pageSetUpPr fitToPage="1"/>
  </sheetPr>
  <dimension ref="A1:DR125"/>
  <sheetViews>
    <sheetView showGridLines="0" zoomScale="82" zoomScaleNormal="82"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kicrQL/5+q0CQ/+RQZVpsBJDP5Y27+uSVFG1/ObfTidzMGy6l0aXUzyK2WKvTyuc/4Kps+DqEoJ2kfloCvb7sw==" saltValue="KJKf04TD5mO63H06dn6dZ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6B667-56E2-4B33-A414-D0268FE9AF6D}">
  <sheetPr>
    <pageSetUpPr fitToPage="1"/>
  </sheetPr>
  <dimension ref="A1:DR125"/>
  <sheetViews>
    <sheetView showGridLines="0" zoomScale="68" zoomScaleNormal="68"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mSa52ICW7hNgWYWR/2kA1lYWkHVqVP0AEKhaA2Olvg5NWDIpLWlfYoR1R0kajCTZeLBBERF6+DQA6uUMl5F/oA==" saltValue="wQMo6RStZmWfCpynBp02Bw=="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50054</v>
      </c>
      <c r="E3" s="162"/>
      <c r="F3" s="163">
        <v>56894</v>
      </c>
      <c r="G3" s="164"/>
      <c r="H3" s="165"/>
    </row>
    <row r="4" spans="1:8" x14ac:dyDescent="0.15">
      <c r="A4" s="166"/>
      <c r="B4" s="167"/>
      <c r="C4" s="168"/>
      <c r="D4" s="169">
        <v>27916</v>
      </c>
      <c r="E4" s="170"/>
      <c r="F4" s="171">
        <v>32548</v>
      </c>
      <c r="G4" s="172"/>
      <c r="H4" s="173"/>
    </row>
    <row r="5" spans="1:8" x14ac:dyDescent="0.15">
      <c r="A5" s="154" t="s">
        <v>553</v>
      </c>
      <c r="B5" s="159"/>
      <c r="C5" s="160"/>
      <c r="D5" s="161">
        <v>46682</v>
      </c>
      <c r="E5" s="162"/>
      <c r="F5" s="163">
        <v>57122</v>
      </c>
      <c r="G5" s="164"/>
      <c r="H5" s="165"/>
    </row>
    <row r="6" spans="1:8" x14ac:dyDescent="0.15">
      <c r="A6" s="166"/>
      <c r="B6" s="167"/>
      <c r="C6" s="168"/>
      <c r="D6" s="169">
        <v>34039</v>
      </c>
      <c r="E6" s="170"/>
      <c r="F6" s="171">
        <v>36191</v>
      </c>
      <c r="G6" s="172"/>
      <c r="H6" s="173"/>
    </row>
    <row r="7" spans="1:8" x14ac:dyDescent="0.15">
      <c r="A7" s="154" t="s">
        <v>554</v>
      </c>
      <c r="B7" s="159"/>
      <c r="C7" s="160"/>
      <c r="D7" s="161">
        <v>41027</v>
      </c>
      <c r="E7" s="162"/>
      <c r="F7" s="163">
        <v>53655</v>
      </c>
      <c r="G7" s="164"/>
      <c r="H7" s="165"/>
    </row>
    <row r="8" spans="1:8" x14ac:dyDescent="0.15">
      <c r="A8" s="166"/>
      <c r="B8" s="167"/>
      <c r="C8" s="168"/>
      <c r="D8" s="169">
        <v>29246</v>
      </c>
      <c r="E8" s="170"/>
      <c r="F8" s="171">
        <v>32719</v>
      </c>
      <c r="G8" s="172"/>
      <c r="H8" s="173"/>
    </row>
    <row r="9" spans="1:8" x14ac:dyDescent="0.15">
      <c r="A9" s="154" t="s">
        <v>555</v>
      </c>
      <c r="B9" s="159"/>
      <c r="C9" s="160"/>
      <c r="D9" s="161">
        <v>45850</v>
      </c>
      <c r="E9" s="162"/>
      <c r="F9" s="163">
        <v>53869</v>
      </c>
      <c r="G9" s="164"/>
      <c r="H9" s="165"/>
    </row>
    <row r="10" spans="1:8" x14ac:dyDescent="0.15">
      <c r="A10" s="166"/>
      <c r="B10" s="167"/>
      <c r="C10" s="168"/>
      <c r="D10" s="169">
        <v>29348</v>
      </c>
      <c r="E10" s="170"/>
      <c r="F10" s="171">
        <v>35046</v>
      </c>
      <c r="G10" s="172"/>
      <c r="H10" s="173"/>
    </row>
    <row r="11" spans="1:8" x14ac:dyDescent="0.15">
      <c r="A11" s="154" t="s">
        <v>556</v>
      </c>
      <c r="B11" s="159"/>
      <c r="C11" s="160"/>
      <c r="D11" s="161">
        <v>69628</v>
      </c>
      <c r="E11" s="162"/>
      <c r="F11" s="163">
        <v>59119</v>
      </c>
      <c r="G11" s="164"/>
      <c r="H11" s="165"/>
    </row>
    <row r="12" spans="1:8" x14ac:dyDescent="0.15">
      <c r="A12" s="166"/>
      <c r="B12" s="167"/>
      <c r="C12" s="174"/>
      <c r="D12" s="169">
        <v>30193</v>
      </c>
      <c r="E12" s="170"/>
      <c r="F12" s="171">
        <v>29900</v>
      </c>
      <c r="G12" s="172"/>
      <c r="H12" s="173"/>
    </row>
    <row r="13" spans="1:8" x14ac:dyDescent="0.15">
      <c r="A13" s="154"/>
      <c r="B13" s="159"/>
      <c r="C13" s="175"/>
      <c r="D13" s="176">
        <v>50648</v>
      </c>
      <c r="E13" s="177"/>
      <c r="F13" s="178">
        <v>56132</v>
      </c>
      <c r="G13" s="179"/>
      <c r="H13" s="165"/>
    </row>
    <row r="14" spans="1:8" x14ac:dyDescent="0.15">
      <c r="A14" s="166"/>
      <c r="B14" s="167"/>
      <c r="C14" s="168"/>
      <c r="D14" s="169">
        <v>30148</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5.24</v>
      </c>
      <c r="C19" s="180">
        <f>ROUND(VALUE(SUBSTITUTE(実質収支比率等に係る経年分析!G$48,"▲","-")),2)</f>
        <v>4.1100000000000003</v>
      </c>
      <c r="D19" s="180">
        <f>ROUND(VALUE(SUBSTITUTE(実質収支比率等に係る経年分析!H$48,"▲","-")),2)</f>
        <v>5.0999999999999996</v>
      </c>
      <c r="E19" s="180">
        <f>ROUND(VALUE(SUBSTITUTE(実質収支比率等に係る経年分析!I$48,"▲","-")),2)</f>
        <v>4.8600000000000003</v>
      </c>
      <c r="F19" s="180">
        <f>ROUND(VALUE(SUBSTITUTE(実質収支比率等に係る経年分析!J$48,"▲","-")),2)</f>
        <v>5.93</v>
      </c>
    </row>
    <row r="20" spans="1:11" x14ac:dyDescent="0.15">
      <c r="A20" s="180" t="s">
        <v>55</v>
      </c>
      <c r="B20" s="180">
        <f>ROUND(VALUE(SUBSTITUTE(実質収支比率等に係る経年分析!F$47,"▲","-")),2)</f>
        <v>20.27</v>
      </c>
      <c r="C20" s="180">
        <f>ROUND(VALUE(SUBSTITUTE(実質収支比率等に係る経年分析!G$47,"▲","-")),2)</f>
        <v>17.98</v>
      </c>
      <c r="D20" s="180">
        <f>ROUND(VALUE(SUBSTITUTE(実質収支比率等に係る経年分析!H$47,"▲","-")),2)</f>
        <v>14.43</v>
      </c>
      <c r="E20" s="180">
        <f>ROUND(VALUE(SUBSTITUTE(実質収支比率等に係る経年分析!I$47,"▲","-")),2)</f>
        <v>14.4</v>
      </c>
      <c r="F20" s="180">
        <f>ROUND(VALUE(SUBSTITUTE(実質収支比率等に係る経年分析!J$47,"▲","-")),2)</f>
        <v>14.44</v>
      </c>
    </row>
    <row r="21" spans="1:11" x14ac:dyDescent="0.15">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-2.62</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簡易水道特別会計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0.43</v>
      </c>
    </row>
    <row r="32" spans="1:11" x14ac:dyDescent="0.15">
      <c r="A32" s="181" t="str">
        <f>IF(連結実質赤字比率に係る赤字・黒字の構成分析!C$38="",NA(),連結実質赤字比率に係る赤字・黒字の構成分析!C$38)</f>
        <v>住宅新築資金等貸付特別会計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2.0299999999999998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7.32</v>
      </c>
    </row>
    <row r="36" spans="1:16" x14ac:dyDescent="0.15">
      <c r="A36" s="181" t="str">
        <f>IF(連結実質赤字比率に係る赤字・黒字の構成分析!C$34="",NA(),連結実質赤字比率に係る赤字・黒字の構成分析!C$34)</f>
        <v>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721</v>
      </c>
      <c r="E42" s="182"/>
      <c r="F42" s="182"/>
      <c r="G42" s="182">
        <f>'実質公債費比率（分子）の構造'!L$52</f>
        <v>741</v>
      </c>
      <c r="H42" s="182"/>
      <c r="I42" s="182"/>
      <c r="J42" s="182">
        <f>'実質公債費比率（分子）の構造'!M$52</f>
        <v>752</v>
      </c>
      <c r="K42" s="182"/>
      <c r="L42" s="182"/>
      <c r="M42" s="182">
        <f>'実質公債費比率（分子）の構造'!N$52</f>
        <v>751</v>
      </c>
      <c r="N42" s="182"/>
      <c r="O42" s="182"/>
      <c r="P42" s="182">
        <f>'実質公債費比率（分子）の構造'!O$52</f>
        <v>740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28</v>
      </c>
      <c r="C44" s="182"/>
      <c r="D44" s="182"/>
      <c r="E44" s="182">
        <f>'実質公債費比率（分子）の構造'!L$50</f>
        <v>26</v>
      </c>
      <c r="F44" s="182"/>
      <c r="G44" s="182"/>
      <c r="H44" s="182">
        <f>'実質公債費比率（分子）の構造'!M$50</f>
        <v>7</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139</v>
      </c>
      <c r="C45" s="182"/>
      <c r="D45" s="182"/>
      <c r="E45" s="182">
        <f>'実質公債費比率（分子）の構造'!L$49</f>
        <v>137</v>
      </c>
      <c r="F45" s="182"/>
      <c r="G45" s="182"/>
      <c r="H45" s="182">
        <f>'実質公債費比率（分子）の構造'!M$49</f>
        <v>140</v>
      </c>
      <c r="I45" s="182"/>
      <c r="J45" s="182"/>
      <c r="K45" s="182">
        <f>'実質公債費比率（分子）の構造'!N$49</f>
        <v>144</v>
      </c>
      <c r="L45" s="182"/>
      <c r="M45" s="182"/>
      <c r="N45" s="182">
        <f>'実質公債費比率（分子）の構造'!O$49</f>
        <v>146</v>
      </c>
      <c r="O45" s="182"/>
      <c r="P45" s="182"/>
    </row>
    <row r="46" spans="1:16" x14ac:dyDescent="0.15">
      <c r="A46" s="182" t="s">
        <v>67</v>
      </c>
      <c r="B46" s="182">
        <f>'実質公債費比率（分子）の構造'!K$48</f>
        <v>230</v>
      </c>
      <c r="C46" s="182"/>
      <c r="D46" s="182"/>
      <c r="E46" s="182">
        <f>'実質公債費比率（分子）の構造'!L$48</f>
        <v>231</v>
      </c>
      <c r="F46" s="182"/>
      <c r="G46" s="182"/>
      <c r="H46" s="182">
        <f>'実質公債費比率（分子）の構造'!M$48</f>
        <v>232</v>
      </c>
      <c r="I46" s="182"/>
      <c r="J46" s="182"/>
      <c r="K46" s="182">
        <f>'実質公債費比率（分子）の構造'!N$48</f>
        <v>238</v>
      </c>
      <c r="L46" s="182"/>
      <c r="M46" s="182"/>
      <c r="N46" s="182">
        <f>'実質公債費比率（分子）の構造'!O$48</f>
        <v>234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814</v>
      </c>
      <c r="C49" s="182"/>
      <c r="D49" s="182"/>
      <c r="E49" s="182">
        <f>'実質公債費比率（分子）の構造'!L$45</f>
        <v>805</v>
      </c>
      <c r="F49" s="182"/>
      <c r="G49" s="182"/>
      <c r="H49" s="182">
        <f>'実質公債費比率（分子）の構造'!M$45</f>
        <v>826</v>
      </c>
      <c r="I49" s="182"/>
      <c r="J49" s="182"/>
      <c r="K49" s="182">
        <f>'実質公債費比率（分子）の構造'!N$45</f>
        <v>811</v>
      </c>
      <c r="L49" s="182"/>
      <c r="M49" s="182"/>
      <c r="N49" s="182">
        <f>'実質公債費比率（分子）の構造'!O$45</f>
        <v>820</v>
      </c>
      <c r="O49" s="182"/>
      <c r="P49" s="182"/>
    </row>
    <row r="50" spans="1:16" x14ac:dyDescent="0.15">
      <c r="A50" s="182" t="s">
        <v>71</v>
      </c>
      <c r="B50" s="182" t="e">
        <f>NA()</f>
        <v>#N/A</v>
      </c>
      <c r="C50" s="182">
        <f>IF(ISNUMBER('実質公債費比率（分子）の構造'!K$53),'実質公債費比率（分子）の構造'!K$53,NA())</f>
        <v>490</v>
      </c>
      <c r="D50" s="182" t="e">
        <f>NA()</f>
        <v>#N/A</v>
      </c>
      <c r="E50" s="182" t="e">
        <f>NA()</f>
        <v>#N/A</v>
      </c>
      <c r="F50" s="182">
        <f>IF(ISNUMBER('実質公債費比率（分子）の構造'!L$53),'実質公債費比率（分子）の構造'!L$53,NA())</f>
        <v>458</v>
      </c>
      <c r="G50" s="182" t="e">
        <f>NA()</f>
        <v>#N/A</v>
      </c>
      <c r="H50" s="182" t="e">
        <f>NA()</f>
        <v>#N/A</v>
      </c>
      <c r="I50" s="182">
        <f>IF(ISNUMBER('実質公債費比率（分子）の構造'!M$53),'実質公債費比率（分子）の構造'!M$53,NA())</f>
        <v>453</v>
      </c>
      <c r="J50" s="182" t="e">
        <f>NA()</f>
        <v>#N/A</v>
      </c>
      <c r="K50" s="182" t="e">
        <f>NA()</f>
        <v>#N/A</v>
      </c>
      <c r="L50" s="182">
        <f>IF(ISNUMBER('実質公債費比率（分子）の構造'!N$53),'実質公債費比率（分子）の構造'!N$53,NA())</f>
        <v>442</v>
      </c>
      <c r="M50" s="182" t="e">
        <f>NA()</f>
        <v>#N/A</v>
      </c>
      <c r="N50" s="182" t="e">
        <f>NA()</f>
        <v>#N/A</v>
      </c>
      <c r="O50" s="182">
        <f>IF(ISNUMBER('実質公債費比率（分子）の構造'!O$53),'実質公債費比率（分子）の構造'!O$53,NA())</f>
        <v>460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8566</v>
      </c>
      <c r="E56" s="181"/>
      <c r="F56" s="181"/>
      <c r="G56" s="181">
        <f>'将来負担比率（分子）の構造'!J$52</f>
        <v>8549</v>
      </c>
      <c r="H56" s="181"/>
      <c r="I56" s="181"/>
      <c r="J56" s="181">
        <f>'将来負担比率（分子）の構造'!K$52</f>
        <v>8385</v>
      </c>
      <c r="K56" s="181"/>
      <c r="L56" s="181"/>
      <c r="M56" s="181">
        <f>'将来負担比率（分子）の構造'!L$52</f>
        <v>8329</v>
      </c>
      <c r="N56" s="181"/>
      <c r="O56" s="181"/>
      <c r="P56" s="181">
        <f>'将来負担比率（分子）の構造'!M$52</f>
        <v>8098</v>
      </c>
    </row>
    <row r="57" spans="1:16" x14ac:dyDescent="0.15">
      <c r="A57" s="181" t="s">
        <v>42</v>
      </c>
      <c r="B57" s="181"/>
      <c r="C57" s="181"/>
      <c r="D57" s="181">
        <f>'将来負担比率（分子）の構造'!I$51</f>
        <v>152</v>
      </c>
      <c r="E57" s="181"/>
      <c r="F57" s="181"/>
      <c r="G57" s="181">
        <f>'将来負担比率（分子）の構造'!J$51</f>
        <v>143</v>
      </c>
      <c r="H57" s="181"/>
      <c r="I57" s="181"/>
      <c r="J57" s="181">
        <f>'将来負担比率（分子）の構造'!K$51</f>
        <v>139</v>
      </c>
      <c r="K57" s="181"/>
      <c r="L57" s="181"/>
      <c r="M57" s="181">
        <f>'将来負担比率（分子）の構造'!L$51</f>
        <v>115</v>
      </c>
      <c r="N57" s="181"/>
      <c r="O57" s="181"/>
      <c r="P57" s="181">
        <f>'将来負担比率（分子）の構造'!M$51</f>
        <v>98</v>
      </c>
    </row>
    <row r="58" spans="1:16" x14ac:dyDescent="0.15">
      <c r="A58" s="181" t="s">
        <v>41</v>
      </c>
      <c r="B58" s="181"/>
      <c r="C58" s="181"/>
      <c r="D58" s="181">
        <f>'将来負担比率（分子）の構造'!I$50</f>
        <v>2423</v>
      </c>
      <c r="E58" s="181"/>
      <c r="F58" s="181"/>
      <c r="G58" s="181">
        <f>'将来負担比率（分子）の構造'!J$50</f>
        <v>2054</v>
      </c>
      <c r="H58" s="181"/>
      <c r="I58" s="181"/>
      <c r="J58" s="181">
        <f>'将来負担比率（分子）の構造'!K$50</f>
        <v>1734</v>
      </c>
      <c r="K58" s="181"/>
      <c r="L58" s="181"/>
      <c r="M58" s="181">
        <f>'将来負担比率（分子）の構造'!L$50</f>
        <v>2060</v>
      </c>
      <c r="N58" s="181"/>
      <c r="O58" s="181"/>
      <c r="P58" s="181">
        <f>'将来負担比率（分子）の構造'!M$50</f>
        <v>2426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2171</v>
      </c>
      <c r="C62" s="181"/>
      <c r="D62" s="181"/>
      <c r="E62" s="181">
        <f>'将来負担比率（分子）の構造'!J$45</f>
        <v>2171</v>
      </c>
      <c r="F62" s="181"/>
      <c r="G62" s="181"/>
      <c r="H62" s="181">
        <f>'将来負担比率（分子）の構造'!K$45</f>
        <v>2218</v>
      </c>
      <c r="I62" s="181"/>
      <c r="J62" s="181"/>
      <c r="K62" s="181">
        <f>'将来負担比率（分子）の構造'!L$45</f>
        <v>2136</v>
      </c>
      <c r="L62" s="181"/>
      <c r="M62" s="181"/>
      <c r="N62" s="181">
        <f>'将来負担比率（分子）の構造'!M$45</f>
        <v>2177</v>
      </c>
      <c r="O62" s="181"/>
      <c r="P62" s="181"/>
    </row>
    <row r="63" spans="1:16" x14ac:dyDescent="0.15">
      <c r="A63" s="181" t="s">
        <v>34</v>
      </c>
      <c r="B63" s="181">
        <f>'将来負担比率（分子）の構造'!I$44</f>
        <v>1054</v>
      </c>
      <c r="C63" s="181"/>
      <c r="D63" s="181"/>
      <c r="E63" s="181">
        <f>'将来負担比率（分子）の構造'!J$44</f>
        <v>957</v>
      </c>
      <c r="F63" s="181"/>
      <c r="G63" s="181"/>
      <c r="H63" s="181">
        <f>'将来負担比率（分子）の構造'!K$44</f>
        <v>840</v>
      </c>
      <c r="I63" s="181"/>
      <c r="J63" s="181"/>
      <c r="K63" s="181">
        <f>'将来負担比率（分子）の構造'!L$44</f>
        <v>705</v>
      </c>
      <c r="L63" s="181"/>
      <c r="M63" s="181"/>
      <c r="N63" s="181">
        <f>'将来負担比率（分子）の構造'!M$44</f>
        <v>535</v>
      </c>
      <c r="O63" s="181"/>
      <c r="P63" s="181"/>
    </row>
    <row r="64" spans="1:16" x14ac:dyDescent="0.15">
      <c r="A64" s="181" t="s">
        <v>33</v>
      </c>
      <c r="B64" s="181">
        <f>'将来負担比率（分子）の構造'!I$43</f>
        <v>2837</v>
      </c>
      <c r="C64" s="181"/>
      <c r="D64" s="181"/>
      <c r="E64" s="181">
        <f>'将来負担比率（分子）の構造'!J$43</f>
        <v>2666</v>
      </c>
      <c r="F64" s="181"/>
      <c r="G64" s="181"/>
      <c r="H64" s="181">
        <f>'将来負担比率（分子）の構造'!K$43</f>
        <v>2498</v>
      </c>
      <c r="I64" s="181"/>
      <c r="J64" s="181"/>
      <c r="K64" s="181">
        <f>'将来負担比率（分子）の構造'!L$43</f>
        <v>2370</v>
      </c>
      <c r="L64" s="181"/>
      <c r="M64" s="181"/>
      <c r="N64" s="181">
        <f>'将来負担比率（分子）の構造'!M$43</f>
        <v>2205</v>
      </c>
      <c r="O64" s="181"/>
      <c r="P64" s="181"/>
    </row>
    <row r="65" spans="1:16" x14ac:dyDescent="0.15">
      <c r="A65" s="181" t="s">
        <v>32</v>
      </c>
      <c r="B65" s="181">
        <f>'将来負担比率（分子）の構造'!I$42</f>
        <v>27</v>
      </c>
      <c r="C65" s="181"/>
      <c r="D65" s="181"/>
      <c r="E65" s="181">
        <f>'将来負担比率（分子）の構造'!J$42</f>
        <v>2</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9723</v>
      </c>
      <c r="C66" s="181"/>
      <c r="D66" s="181"/>
      <c r="E66" s="181">
        <f>'将来負担比率（分子）の構造'!J$41</f>
        <v>9883</v>
      </c>
      <c r="F66" s="181"/>
      <c r="G66" s="181"/>
      <c r="H66" s="181">
        <f>'将来負担比率（分子）の構造'!K$41</f>
        <v>10110</v>
      </c>
      <c r="I66" s="181"/>
      <c r="J66" s="181"/>
      <c r="K66" s="181">
        <f>'将来負担比率（分子）の構造'!L$41</f>
        <v>10544</v>
      </c>
      <c r="L66" s="181"/>
      <c r="M66" s="181"/>
      <c r="N66" s="181">
        <f>'将来負担比率（分子）の構造'!M$41</f>
        <v>11005</v>
      </c>
      <c r="O66" s="181"/>
      <c r="P66" s="181"/>
    </row>
    <row r="67" spans="1:16" x14ac:dyDescent="0.15">
      <c r="A67" s="181" t="s">
        <v>75</v>
      </c>
      <c r="B67" s="181" t="e">
        <f>NA()</f>
        <v>#N/A</v>
      </c>
      <c r="C67" s="181">
        <f>IF(ISNUMBER('将来負担比率（分子）の構造'!I$53), IF('将来負担比率（分子）の構造'!I$53 &lt; 0, 0, '将来負担比率（分子）の構造'!I$53), NA())</f>
        <v>4670</v>
      </c>
      <c r="D67" s="181" t="e">
        <f>NA()</f>
        <v>#N/A</v>
      </c>
      <c r="E67" s="181" t="e">
        <f>NA()</f>
        <v>#N/A</v>
      </c>
      <c r="F67" s="181">
        <f>IF(ISNUMBER('将来負担比率（分子）の構造'!J$53), IF('将来負担比率（分子）の構造'!J$53 &lt; 0, 0, '将来負担比率（分子）の構造'!J$53), NA())</f>
        <v>4932</v>
      </c>
      <c r="G67" s="181" t="e">
        <f>NA()</f>
        <v>#N/A</v>
      </c>
      <c r="H67" s="181" t="e">
        <f>NA()</f>
        <v>#N/A</v>
      </c>
      <c r="I67" s="181">
        <f>IF(ISNUMBER('将来負担比率（分子）の構造'!K$53), IF('将来負担比率（分子）の構造'!K$53 &lt; 0, 0, '将来負担比率（分子）の構造'!K$53), NA())</f>
        <v>5410</v>
      </c>
      <c r="J67" s="181" t="e">
        <f>NA()</f>
        <v>#N/A</v>
      </c>
      <c r="K67" s="181" t="e">
        <f>NA()</f>
        <v>#N/A</v>
      </c>
      <c r="L67" s="181">
        <f>IF(ISNUMBER('将来負担比率（分子）の構造'!L$53), IF('将来負担比率（分子）の構造'!L$53 &lt; 0, 0, '将来負担比率（分子）の構造'!L$53), NA())</f>
        <v>5251</v>
      </c>
      <c r="M67" s="181" t="e">
        <f>NA()</f>
        <v>#N/A</v>
      </c>
      <c r="N67" s="181" t="e">
        <f>NA()</f>
        <v>#N/A</v>
      </c>
      <c r="O67" s="181">
        <f>IF(ISNUMBER('将来負担比率（分子）の構造'!M$53), IF('将来負担比率（分子）の構造'!M$53 &lt; 0, 0, '将来負担比率（分子）の構造'!M$53), NA())</f>
        <v>5301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962</v>
      </c>
      <c r="C72" s="185">
        <f>基金残高に係る経年分析!G55</f>
        <v>962</v>
      </c>
      <c r="D72" s="185">
        <f>基金残高に係る経年分析!H55</f>
        <v>962</v>
      </c>
    </row>
    <row r="73" spans="1:16" x14ac:dyDescent="0.15">
      <c r="A73" s="184" t="s">
        <v>78</v>
      </c>
      <c r="B73" s="185">
        <f>基金残高に係る経年分析!F56</f>
        <v>59</v>
      </c>
      <c r="C73" s="185">
        <f>基金残高に係る経年分析!G56</f>
        <v>59</v>
      </c>
      <c r="D73" s="185">
        <f>基金残高に係る経年分析!H56</f>
        <v>59</v>
      </c>
    </row>
    <row r="74" spans="1:16" x14ac:dyDescent="0.15">
      <c r="A74" s="184" t="s">
        <v>79</v>
      </c>
      <c r="B74" s="185">
        <f>基金残高に係る経年分析!F57</f>
        <v>570</v>
      </c>
      <c r="C74" s="185">
        <f>基金残高に係る経年分析!G57</f>
        <v>644</v>
      </c>
      <c r="D74" s="185">
        <f>基金残高に係る経年分析!H57</f>
        <v>868</v>
      </c>
    </row>
  </sheetData>
  <sheetProtection algorithmName="SHA-512" hashValue="92oA7WDZCeAP5zLj4IraSLIz0q2ppRy++n6rD+jrhA1QQ/SgnRCoxDwGiGAbMWslBMSr1jyV5sBYDRf/Ky2q0w==" saltValue="4RQTtgNr2HdQdIRNvR/N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225</v>
      </c>
      <c r="C5" s="709"/>
      <c r="D5" s="709"/>
      <c r="E5" s="709"/>
      <c r="F5" s="709"/>
      <c r="G5" s="709"/>
      <c r="H5" s="709"/>
      <c r="I5" s="709"/>
      <c r="J5" s="709"/>
      <c r="K5" s="709"/>
      <c r="L5" s="709"/>
      <c r="M5" s="709"/>
      <c r="N5" s="709"/>
      <c r="O5" s="709"/>
      <c r="P5" s="709"/>
      <c r="Q5" s="710"/>
      <c r="R5" s="695">
        <v>3535506</v>
      </c>
      <c r="S5" s="696"/>
      <c r="T5" s="696"/>
      <c r="U5" s="696"/>
      <c r="V5" s="696"/>
      <c r="W5" s="696"/>
      <c r="X5" s="696"/>
      <c r="Y5" s="739"/>
      <c r="Z5" s="757">
        <v>29.3</v>
      </c>
      <c r="AA5" s="757"/>
      <c r="AB5" s="757"/>
      <c r="AC5" s="757"/>
      <c r="AD5" s="758">
        <v>3535506</v>
      </c>
      <c r="AE5" s="758"/>
      <c r="AF5" s="758"/>
      <c r="AG5" s="758"/>
      <c r="AH5" s="758"/>
      <c r="AI5" s="758"/>
      <c r="AJ5" s="758"/>
      <c r="AK5" s="758"/>
      <c r="AL5" s="740">
        <v>55.2</v>
      </c>
      <c r="AM5" s="713"/>
      <c r="AN5" s="713"/>
      <c r="AO5" s="741"/>
      <c r="AP5" s="708" t="s">
        <v>226</v>
      </c>
      <c r="AQ5" s="709"/>
      <c r="AR5" s="709"/>
      <c r="AS5" s="709"/>
      <c r="AT5" s="709"/>
      <c r="AU5" s="709"/>
      <c r="AV5" s="709"/>
      <c r="AW5" s="709"/>
      <c r="AX5" s="709"/>
      <c r="AY5" s="709"/>
      <c r="AZ5" s="709"/>
      <c r="BA5" s="709"/>
      <c r="BB5" s="709"/>
      <c r="BC5" s="709"/>
      <c r="BD5" s="709"/>
      <c r="BE5" s="709"/>
      <c r="BF5" s="710"/>
      <c r="BG5" s="640">
        <v>3532580</v>
      </c>
      <c r="BH5" s="641"/>
      <c r="BI5" s="641"/>
      <c r="BJ5" s="641"/>
      <c r="BK5" s="641"/>
      <c r="BL5" s="641"/>
      <c r="BM5" s="641"/>
      <c r="BN5" s="642"/>
      <c r="BO5" s="677">
        <v>99.9</v>
      </c>
      <c r="BP5" s="677"/>
      <c r="BQ5" s="677"/>
      <c r="BR5" s="677"/>
      <c r="BS5" s="678" t="s">
        <v>227</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219</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179644</v>
      </c>
      <c r="S6" s="641"/>
      <c r="T6" s="641"/>
      <c r="U6" s="641"/>
      <c r="V6" s="641"/>
      <c r="W6" s="641"/>
      <c r="X6" s="641"/>
      <c r="Y6" s="642"/>
      <c r="Z6" s="677">
        <v>1.5</v>
      </c>
      <c r="AA6" s="677"/>
      <c r="AB6" s="677"/>
      <c r="AC6" s="677"/>
      <c r="AD6" s="678">
        <v>179644</v>
      </c>
      <c r="AE6" s="678"/>
      <c r="AF6" s="678"/>
      <c r="AG6" s="678"/>
      <c r="AH6" s="678"/>
      <c r="AI6" s="678"/>
      <c r="AJ6" s="678"/>
      <c r="AK6" s="678"/>
      <c r="AL6" s="643">
        <v>2.8</v>
      </c>
      <c r="AM6" s="644"/>
      <c r="AN6" s="644"/>
      <c r="AO6" s="679"/>
      <c r="AP6" s="637" t="s">
        <v>232</v>
      </c>
      <c r="AQ6" s="638"/>
      <c r="AR6" s="638"/>
      <c r="AS6" s="638"/>
      <c r="AT6" s="638"/>
      <c r="AU6" s="638"/>
      <c r="AV6" s="638"/>
      <c r="AW6" s="638"/>
      <c r="AX6" s="638"/>
      <c r="AY6" s="638"/>
      <c r="AZ6" s="638"/>
      <c r="BA6" s="638"/>
      <c r="BB6" s="638"/>
      <c r="BC6" s="638"/>
      <c r="BD6" s="638"/>
      <c r="BE6" s="638"/>
      <c r="BF6" s="639"/>
      <c r="BG6" s="640">
        <v>3532580</v>
      </c>
      <c r="BH6" s="641"/>
      <c r="BI6" s="641"/>
      <c r="BJ6" s="641"/>
      <c r="BK6" s="641"/>
      <c r="BL6" s="641"/>
      <c r="BM6" s="641"/>
      <c r="BN6" s="642"/>
      <c r="BO6" s="677">
        <v>99.9</v>
      </c>
      <c r="BP6" s="677"/>
      <c r="BQ6" s="677"/>
      <c r="BR6" s="677"/>
      <c r="BS6" s="678" t="s">
        <v>179</v>
      </c>
      <c r="BT6" s="678"/>
      <c r="BU6" s="678"/>
      <c r="BV6" s="678"/>
      <c r="BW6" s="678"/>
      <c r="BX6" s="678"/>
      <c r="BY6" s="678"/>
      <c r="BZ6" s="678"/>
      <c r="CA6" s="678"/>
      <c r="CB6" s="728"/>
      <c r="CD6" s="698" t="s">
        <v>233</v>
      </c>
      <c r="CE6" s="699"/>
      <c r="CF6" s="699"/>
      <c r="CG6" s="699"/>
      <c r="CH6" s="699"/>
      <c r="CI6" s="699"/>
      <c r="CJ6" s="699"/>
      <c r="CK6" s="699"/>
      <c r="CL6" s="699"/>
      <c r="CM6" s="699"/>
      <c r="CN6" s="699"/>
      <c r="CO6" s="699"/>
      <c r="CP6" s="699"/>
      <c r="CQ6" s="700"/>
      <c r="CR6" s="640">
        <v>102822</v>
      </c>
      <c r="CS6" s="641"/>
      <c r="CT6" s="641"/>
      <c r="CU6" s="641"/>
      <c r="CV6" s="641"/>
      <c r="CW6" s="641"/>
      <c r="CX6" s="641"/>
      <c r="CY6" s="642"/>
      <c r="CZ6" s="740">
        <v>0.9</v>
      </c>
      <c r="DA6" s="713"/>
      <c r="DB6" s="713"/>
      <c r="DC6" s="743"/>
      <c r="DD6" s="646" t="s">
        <v>128</v>
      </c>
      <c r="DE6" s="641"/>
      <c r="DF6" s="641"/>
      <c r="DG6" s="641"/>
      <c r="DH6" s="641"/>
      <c r="DI6" s="641"/>
      <c r="DJ6" s="641"/>
      <c r="DK6" s="641"/>
      <c r="DL6" s="641"/>
      <c r="DM6" s="641"/>
      <c r="DN6" s="641"/>
      <c r="DO6" s="641"/>
      <c r="DP6" s="642"/>
      <c r="DQ6" s="646">
        <v>102822</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3987</v>
      </c>
      <c r="S7" s="641"/>
      <c r="T7" s="641"/>
      <c r="U7" s="641"/>
      <c r="V7" s="641"/>
      <c r="W7" s="641"/>
      <c r="X7" s="641"/>
      <c r="Y7" s="642"/>
      <c r="Z7" s="677">
        <v>0</v>
      </c>
      <c r="AA7" s="677"/>
      <c r="AB7" s="677"/>
      <c r="AC7" s="677"/>
      <c r="AD7" s="678">
        <v>3987</v>
      </c>
      <c r="AE7" s="678"/>
      <c r="AF7" s="678"/>
      <c r="AG7" s="678"/>
      <c r="AH7" s="678"/>
      <c r="AI7" s="678"/>
      <c r="AJ7" s="678"/>
      <c r="AK7" s="678"/>
      <c r="AL7" s="643">
        <v>0.1</v>
      </c>
      <c r="AM7" s="644"/>
      <c r="AN7" s="644"/>
      <c r="AO7" s="679"/>
      <c r="AP7" s="637" t="s">
        <v>235</v>
      </c>
      <c r="AQ7" s="638"/>
      <c r="AR7" s="638"/>
      <c r="AS7" s="638"/>
      <c r="AT7" s="638"/>
      <c r="AU7" s="638"/>
      <c r="AV7" s="638"/>
      <c r="AW7" s="638"/>
      <c r="AX7" s="638"/>
      <c r="AY7" s="638"/>
      <c r="AZ7" s="638"/>
      <c r="BA7" s="638"/>
      <c r="BB7" s="638"/>
      <c r="BC7" s="638"/>
      <c r="BD7" s="638"/>
      <c r="BE7" s="638"/>
      <c r="BF7" s="639"/>
      <c r="BG7" s="640">
        <v>1532058</v>
      </c>
      <c r="BH7" s="641"/>
      <c r="BI7" s="641"/>
      <c r="BJ7" s="641"/>
      <c r="BK7" s="641"/>
      <c r="BL7" s="641"/>
      <c r="BM7" s="641"/>
      <c r="BN7" s="642"/>
      <c r="BO7" s="677">
        <v>43.3</v>
      </c>
      <c r="BP7" s="677"/>
      <c r="BQ7" s="677"/>
      <c r="BR7" s="677"/>
      <c r="BS7" s="678" t="s">
        <v>128</v>
      </c>
      <c r="BT7" s="678"/>
      <c r="BU7" s="678"/>
      <c r="BV7" s="678"/>
      <c r="BW7" s="678"/>
      <c r="BX7" s="678"/>
      <c r="BY7" s="678"/>
      <c r="BZ7" s="678"/>
      <c r="CA7" s="678"/>
      <c r="CB7" s="728"/>
      <c r="CD7" s="673" t="s">
        <v>236</v>
      </c>
      <c r="CE7" s="674"/>
      <c r="CF7" s="674"/>
      <c r="CG7" s="674"/>
      <c r="CH7" s="674"/>
      <c r="CI7" s="674"/>
      <c r="CJ7" s="674"/>
      <c r="CK7" s="674"/>
      <c r="CL7" s="674"/>
      <c r="CM7" s="674"/>
      <c r="CN7" s="674"/>
      <c r="CO7" s="674"/>
      <c r="CP7" s="674"/>
      <c r="CQ7" s="675"/>
      <c r="CR7" s="640">
        <v>1776191</v>
      </c>
      <c r="CS7" s="641"/>
      <c r="CT7" s="641"/>
      <c r="CU7" s="641"/>
      <c r="CV7" s="641"/>
      <c r="CW7" s="641"/>
      <c r="CX7" s="641"/>
      <c r="CY7" s="642"/>
      <c r="CZ7" s="677">
        <v>15.2</v>
      </c>
      <c r="DA7" s="677"/>
      <c r="DB7" s="677"/>
      <c r="DC7" s="677"/>
      <c r="DD7" s="646">
        <v>18028</v>
      </c>
      <c r="DE7" s="641"/>
      <c r="DF7" s="641"/>
      <c r="DG7" s="641"/>
      <c r="DH7" s="641"/>
      <c r="DI7" s="641"/>
      <c r="DJ7" s="641"/>
      <c r="DK7" s="641"/>
      <c r="DL7" s="641"/>
      <c r="DM7" s="641"/>
      <c r="DN7" s="641"/>
      <c r="DO7" s="641"/>
      <c r="DP7" s="642"/>
      <c r="DQ7" s="646">
        <v>1125028</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15890</v>
      </c>
      <c r="S8" s="641"/>
      <c r="T8" s="641"/>
      <c r="U8" s="641"/>
      <c r="V8" s="641"/>
      <c r="W8" s="641"/>
      <c r="X8" s="641"/>
      <c r="Y8" s="642"/>
      <c r="Z8" s="677">
        <v>0.1</v>
      </c>
      <c r="AA8" s="677"/>
      <c r="AB8" s="677"/>
      <c r="AC8" s="677"/>
      <c r="AD8" s="678">
        <v>15890</v>
      </c>
      <c r="AE8" s="678"/>
      <c r="AF8" s="678"/>
      <c r="AG8" s="678"/>
      <c r="AH8" s="678"/>
      <c r="AI8" s="678"/>
      <c r="AJ8" s="678"/>
      <c r="AK8" s="678"/>
      <c r="AL8" s="643">
        <v>0.2</v>
      </c>
      <c r="AM8" s="644"/>
      <c r="AN8" s="644"/>
      <c r="AO8" s="679"/>
      <c r="AP8" s="637" t="s">
        <v>238</v>
      </c>
      <c r="AQ8" s="638"/>
      <c r="AR8" s="638"/>
      <c r="AS8" s="638"/>
      <c r="AT8" s="638"/>
      <c r="AU8" s="638"/>
      <c r="AV8" s="638"/>
      <c r="AW8" s="638"/>
      <c r="AX8" s="638"/>
      <c r="AY8" s="638"/>
      <c r="AZ8" s="638"/>
      <c r="BA8" s="638"/>
      <c r="BB8" s="638"/>
      <c r="BC8" s="638"/>
      <c r="BD8" s="638"/>
      <c r="BE8" s="638"/>
      <c r="BF8" s="639"/>
      <c r="BG8" s="640">
        <v>51204</v>
      </c>
      <c r="BH8" s="641"/>
      <c r="BI8" s="641"/>
      <c r="BJ8" s="641"/>
      <c r="BK8" s="641"/>
      <c r="BL8" s="641"/>
      <c r="BM8" s="641"/>
      <c r="BN8" s="642"/>
      <c r="BO8" s="677">
        <v>1.4</v>
      </c>
      <c r="BP8" s="677"/>
      <c r="BQ8" s="677"/>
      <c r="BR8" s="677"/>
      <c r="BS8" s="646" t="s">
        <v>128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3870980</v>
      </c>
      <c r="CS8" s="641"/>
      <c r="CT8" s="641"/>
      <c r="CU8" s="641"/>
      <c r="CV8" s="641"/>
      <c r="CW8" s="641"/>
      <c r="CX8" s="641"/>
      <c r="CY8" s="642"/>
      <c r="CZ8" s="677">
        <v>33.1</v>
      </c>
      <c r="DA8" s="677"/>
      <c r="DB8" s="677"/>
      <c r="DC8" s="677"/>
      <c r="DD8" s="646">
        <v>394254</v>
      </c>
      <c r="DE8" s="641"/>
      <c r="DF8" s="641"/>
      <c r="DG8" s="641"/>
      <c r="DH8" s="641"/>
      <c r="DI8" s="641"/>
      <c r="DJ8" s="641"/>
      <c r="DK8" s="641"/>
      <c r="DL8" s="641"/>
      <c r="DM8" s="641"/>
      <c r="DN8" s="641"/>
      <c r="DO8" s="641"/>
      <c r="DP8" s="642"/>
      <c r="DQ8" s="646">
        <v>1997466</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8444</v>
      </c>
      <c r="S9" s="641"/>
      <c r="T9" s="641"/>
      <c r="U9" s="641"/>
      <c r="V9" s="641"/>
      <c r="W9" s="641"/>
      <c r="X9" s="641"/>
      <c r="Y9" s="642"/>
      <c r="Z9" s="677">
        <v>0.1</v>
      </c>
      <c r="AA9" s="677"/>
      <c r="AB9" s="677"/>
      <c r="AC9" s="677"/>
      <c r="AD9" s="678">
        <v>8444</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1288062</v>
      </c>
      <c r="BH9" s="641"/>
      <c r="BI9" s="641"/>
      <c r="BJ9" s="641"/>
      <c r="BK9" s="641"/>
      <c r="BL9" s="641"/>
      <c r="BM9" s="641"/>
      <c r="BN9" s="642"/>
      <c r="BO9" s="677">
        <v>36.4</v>
      </c>
      <c r="BP9" s="677"/>
      <c r="BQ9" s="677"/>
      <c r="BR9" s="677"/>
      <c r="BS9" s="646" t="s">
        <v>179</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1232088</v>
      </c>
      <c r="CS9" s="641"/>
      <c r="CT9" s="641"/>
      <c r="CU9" s="641"/>
      <c r="CV9" s="641"/>
      <c r="CW9" s="641"/>
      <c r="CX9" s="641"/>
      <c r="CY9" s="642"/>
      <c r="CZ9" s="677">
        <v>10.5</v>
      </c>
      <c r="DA9" s="677"/>
      <c r="DB9" s="677"/>
      <c r="DC9" s="677"/>
      <c r="DD9" s="646">
        <v>90364</v>
      </c>
      <c r="DE9" s="641"/>
      <c r="DF9" s="641"/>
      <c r="DG9" s="641"/>
      <c r="DH9" s="641"/>
      <c r="DI9" s="641"/>
      <c r="DJ9" s="641"/>
      <c r="DK9" s="641"/>
      <c r="DL9" s="641"/>
      <c r="DM9" s="641"/>
      <c r="DN9" s="641"/>
      <c r="DO9" s="641"/>
      <c r="DP9" s="642"/>
      <c r="DQ9" s="646">
        <v>1070514</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67320</v>
      </c>
      <c r="BH10" s="641"/>
      <c r="BI10" s="641"/>
      <c r="BJ10" s="641"/>
      <c r="BK10" s="641"/>
      <c r="BL10" s="641"/>
      <c r="BM10" s="641"/>
      <c r="BN10" s="642"/>
      <c r="BO10" s="677">
        <v>1.9</v>
      </c>
      <c r="BP10" s="677"/>
      <c r="BQ10" s="677"/>
      <c r="BR10" s="677"/>
      <c r="BS10" s="646" t="s">
        <v>227</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109</v>
      </c>
      <c r="CS10" s="641"/>
      <c r="CT10" s="641"/>
      <c r="CU10" s="641"/>
      <c r="CV10" s="641"/>
      <c r="CW10" s="641"/>
      <c r="CX10" s="641"/>
      <c r="CY10" s="642"/>
      <c r="CZ10" s="677">
        <v>0</v>
      </c>
      <c r="DA10" s="677"/>
      <c r="DB10" s="677"/>
      <c r="DC10" s="677"/>
      <c r="DD10" s="646" t="s">
        <v>179</v>
      </c>
      <c r="DE10" s="641"/>
      <c r="DF10" s="641"/>
      <c r="DG10" s="641"/>
      <c r="DH10" s="641"/>
      <c r="DI10" s="641"/>
      <c r="DJ10" s="641"/>
      <c r="DK10" s="641"/>
      <c r="DL10" s="641"/>
      <c r="DM10" s="641"/>
      <c r="DN10" s="641"/>
      <c r="DO10" s="641"/>
      <c r="DP10" s="642"/>
      <c r="DQ10" s="646">
        <v>109</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501793</v>
      </c>
      <c r="S11" s="641"/>
      <c r="T11" s="641"/>
      <c r="U11" s="641"/>
      <c r="V11" s="641"/>
      <c r="W11" s="641"/>
      <c r="X11" s="641"/>
      <c r="Y11" s="642"/>
      <c r="Z11" s="643">
        <v>4.2</v>
      </c>
      <c r="AA11" s="644"/>
      <c r="AB11" s="644"/>
      <c r="AC11" s="645"/>
      <c r="AD11" s="646">
        <v>501793</v>
      </c>
      <c r="AE11" s="641"/>
      <c r="AF11" s="641"/>
      <c r="AG11" s="641"/>
      <c r="AH11" s="641"/>
      <c r="AI11" s="641"/>
      <c r="AJ11" s="641"/>
      <c r="AK11" s="642"/>
      <c r="AL11" s="643">
        <v>7.8</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125472</v>
      </c>
      <c r="BH11" s="641"/>
      <c r="BI11" s="641"/>
      <c r="BJ11" s="641"/>
      <c r="BK11" s="641"/>
      <c r="BL11" s="641"/>
      <c r="BM11" s="641"/>
      <c r="BN11" s="642"/>
      <c r="BO11" s="677">
        <v>3.5</v>
      </c>
      <c r="BP11" s="677"/>
      <c r="BQ11" s="677"/>
      <c r="BR11" s="677"/>
      <c r="BS11" s="646" t="s">
        <v>128</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976844</v>
      </c>
      <c r="CS11" s="641"/>
      <c r="CT11" s="641"/>
      <c r="CU11" s="641"/>
      <c r="CV11" s="641"/>
      <c r="CW11" s="641"/>
      <c r="CX11" s="641"/>
      <c r="CY11" s="642"/>
      <c r="CZ11" s="677">
        <v>8.4</v>
      </c>
      <c r="DA11" s="677"/>
      <c r="DB11" s="677"/>
      <c r="DC11" s="677"/>
      <c r="DD11" s="646">
        <v>652105</v>
      </c>
      <c r="DE11" s="641"/>
      <c r="DF11" s="641"/>
      <c r="DG11" s="641"/>
      <c r="DH11" s="641"/>
      <c r="DI11" s="641"/>
      <c r="DJ11" s="641"/>
      <c r="DK11" s="641"/>
      <c r="DL11" s="641"/>
      <c r="DM11" s="641"/>
      <c r="DN11" s="641"/>
      <c r="DO11" s="641"/>
      <c r="DP11" s="642"/>
      <c r="DQ11" s="646">
        <v>200297</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227</v>
      </c>
      <c r="S12" s="641"/>
      <c r="T12" s="641"/>
      <c r="U12" s="641"/>
      <c r="V12" s="641"/>
      <c r="W12" s="641"/>
      <c r="X12" s="641"/>
      <c r="Y12" s="642"/>
      <c r="Z12" s="677" t="s">
        <v>128</v>
      </c>
      <c r="AA12" s="677"/>
      <c r="AB12" s="677"/>
      <c r="AC12" s="677"/>
      <c r="AD12" s="678" t="s">
        <v>179</v>
      </c>
      <c r="AE12" s="678"/>
      <c r="AF12" s="678"/>
      <c r="AG12" s="678"/>
      <c r="AH12" s="678"/>
      <c r="AI12" s="678"/>
      <c r="AJ12" s="678"/>
      <c r="AK12" s="678"/>
      <c r="AL12" s="643" t="s">
        <v>128</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1722957</v>
      </c>
      <c r="BH12" s="641"/>
      <c r="BI12" s="641"/>
      <c r="BJ12" s="641"/>
      <c r="BK12" s="641"/>
      <c r="BL12" s="641"/>
      <c r="BM12" s="641"/>
      <c r="BN12" s="642"/>
      <c r="BO12" s="677">
        <v>48.7</v>
      </c>
      <c r="BP12" s="677"/>
      <c r="BQ12" s="677"/>
      <c r="BR12" s="677"/>
      <c r="BS12" s="646" t="s">
        <v>227</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111582</v>
      </c>
      <c r="CS12" s="641"/>
      <c r="CT12" s="641"/>
      <c r="CU12" s="641"/>
      <c r="CV12" s="641"/>
      <c r="CW12" s="641"/>
      <c r="CX12" s="641"/>
      <c r="CY12" s="642"/>
      <c r="CZ12" s="677">
        <v>1</v>
      </c>
      <c r="DA12" s="677"/>
      <c r="DB12" s="677"/>
      <c r="DC12" s="677"/>
      <c r="DD12" s="646" t="s">
        <v>179</v>
      </c>
      <c r="DE12" s="641"/>
      <c r="DF12" s="641"/>
      <c r="DG12" s="641"/>
      <c r="DH12" s="641"/>
      <c r="DI12" s="641"/>
      <c r="DJ12" s="641"/>
      <c r="DK12" s="641"/>
      <c r="DL12" s="641"/>
      <c r="DM12" s="641"/>
      <c r="DN12" s="641"/>
      <c r="DO12" s="641"/>
      <c r="DP12" s="642"/>
      <c r="DQ12" s="646">
        <v>65732</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227</v>
      </c>
      <c r="AA13" s="677"/>
      <c r="AB13" s="677"/>
      <c r="AC13" s="677"/>
      <c r="AD13" s="678" t="s">
        <v>128</v>
      </c>
      <c r="AE13" s="678"/>
      <c r="AF13" s="678"/>
      <c r="AG13" s="678"/>
      <c r="AH13" s="678"/>
      <c r="AI13" s="678"/>
      <c r="AJ13" s="678"/>
      <c r="AK13" s="678"/>
      <c r="AL13" s="643" t="s">
        <v>128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1722807</v>
      </c>
      <c r="BH13" s="641"/>
      <c r="BI13" s="641"/>
      <c r="BJ13" s="641"/>
      <c r="BK13" s="641"/>
      <c r="BL13" s="641"/>
      <c r="BM13" s="641"/>
      <c r="BN13" s="642"/>
      <c r="BO13" s="677">
        <v>48.7</v>
      </c>
      <c r="BP13" s="677"/>
      <c r="BQ13" s="677"/>
      <c r="BR13" s="677"/>
      <c r="BS13" s="646" t="s">
        <v>128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795828</v>
      </c>
      <c r="CS13" s="641"/>
      <c r="CT13" s="641"/>
      <c r="CU13" s="641"/>
      <c r="CV13" s="641"/>
      <c r="CW13" s="641"/>
      <c r="CX13" s="641"/>
      <c r="CY13" s="642"/>
      <c r="CZ13" s="677">
        <v>6.8</v>
      </c>
      <c r="DA13" s="677"/>
      <c r="DB13" s="677"/>
      <c r="DC13" s="677"/>
      <c r="DD13" s="646">
        <v>337179</v>
      </c>
      <c r="DE13" s="641"/>
      <c r="DF13" s="641"/>
      <c r="DG13" s="641"/>
      <c r="DH13" s="641"/>
      <c r="DI13" s="641"/>
      <c r="DJ13" s="641"/>
      <c r="DK13" s="641"/>
      <c r="DL13" s="641"/>
      <c r="DM13" s="641"/>
      <c r="DN13" s="641"/>
      <c r="DO13" s="641"/>
      <c r="DP13" s="642"/>
      <c r="DQ13" s="646">
        <v>493006</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30089</v>
      </c>
      <c r="S14" s="641"/>
      <c r="T14" s="641"/>
      <c r="U14" s="641"/>
      <c r="V14" s="641"/>
      <c r="W14" s="641"/>
      <c r="X14" s="641"/>
      <c r="Y14" s="642"/>
      <c r="Z14" s="677">
        <v>0.2</v>
      </c>
      <c r="AA14" s="677"/>
      <c r="AB14" s="677"/>
      <c r="AC14" s="677"/>
      <c r="AD14" s="678">
        <v>30089</v>
      </c>
      <c r="AE14" s="678"/>
      <c r="AF14" s="678"/>
      <c r="AG14" s="678"/>
      <c r="AH14" s="678"/>
      <c r="AI14" s="678"/>
      <c r="AJ14" s="678"/>
      <c r="AK14" s="678"/>
      <c r="AL14" s="643">
        <v>0.5</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94849</v>
      </c>
      <c r="BH14" s="641"/>
      <c r="BI14" s="641"/>
      <c r="BJ14" s="641"/>
      <c r="BK14" s="641"/>
      <c r="BL14" s="641"/>
      <c r="BM14" s="641"/>
      <c r="BN14" s="642"/>
      <c r="BO14" s="677">
        <v>2.7</v>
      </c>
      <c r="BP14" s="677"/>
      <c r="BQ14" s="677"/>
      <c r="BR14" s="677"/>
      <c r="BS14" s="646" t="s">
        <v>128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683183</v>
      </c>
      <c r="CS14" s="641"/>
      <c r="CT14" s="641"/>
      <c r="CU14" s="641"/>
      <c r="CV14" s="641"/>
      <c r="CW14" s="641"/>
      <c r="CX14" s="641"/>
      <c r="CY14" s="642"/>
      <c r="CZ14" s="677">
        <v>5.8</v>
      </c>
      <c r="DA14" s="677"/>
      <c r="DB14" s="677"/>
      <c r="DC14" s="677"/>
      <c r="DD14" s="646">
        <v>89552</v>
      </c>
      <c r="DE14" s="641"/>
      <c r="DF14" s="641"/>
      <c r="DG14" s="641"/>
      <c r="DH14" s="641"/>
      <c r="DI14" s="641"/>
      <c r="DJ14" s="641"/>
      <c r="DK14" s="641"/>
      <c r="DL14" s="641"/>
      <c r="DM14" s="641"/>
      <c r="DN14" s="641"/>
      <c r="DO14" s="641"/>
      <c r="DP14" s="642"/>
      <c r="DQ14" s="646">
        <v>445346</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227</v>
      </c>
      <c r="AE15" s="678"/>
      <c r="AF15" s="678"/>
      <c r="AG15" s="678"/>
      <c r="AH15" s="678"/>
      <c r="AI15" s="678"/>
      <c r="AJ15" s="678"/>
      <c r="AK15" s="678"/>
      <c r="AL15" s="643" t="s">
        <v>128</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182716</v>
      </c>
      <c r="BH15" s="641"/>
      <c r="BI15" s="641"/>
      <c r="BJ15" s="641"/>
      <c r="BK15" s="641"/>
      <c r="BL15" s="641"/>
      <c r="BM15" s="641"/>
      <c r="BN15" s="642"/>
      <c r="BO15" s="677">
        <v>5.2</v>
      </c>
      <c r="BP15" s="677"/>
      <c r="BQ15" s="677"/>
      <c r="BR15" s="677"/>
      <c r="BS15" s="646" t="s">
        <v>179</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1310844</v>
      </c>
      <c r="CS15" s="641"/>
      <c r="CT15" s="641"/>
      <c r="CU15" s="641"/>
      <c r="CV15" s="641"/>
      <c r="CW15" s="641"/>
      <c r="CX15" s="641"/>
      <c r="CY15" s="642"/>
      <c r="CZ15" s="677">
        <v>11.2</v>
      </c>
      <c r="DA15" s="677"/>
      <c r="DB15" s="677"/>
      <c r="DC15" s="677"/>
      <c r="DD15" s="646">
        <v>408973</v>
      </c>
      <c r="DE15" s="641"/>
      <c r="DF15" s="641"/>
      <c r="DG15" s="641"/>
      <c r="DH15" s="641"/>
      <c r="DI15" s="641"/>
      <c r="DJ15" s="641"/>
      <c r="DK15" s="641"/>
      <c r="DL15" s="641"/>
      <c r="DM15" s="641"/>
      <c r="DN15" s="641"/>
      <c r="DO15" s="641"/>
      <c r="DP15" s="642"/>
      <c r="DQ15" s="646">
        <v>815505</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8921</v>
      </c>
      <c r="S16" s="641"/>
      <c r="T16" s="641"/>
      <c r="U16" s="641"/>
      <c r="V16" s="641"/>
      <c r="W16" s="641"/>
      <c r="X16" s="641"/>
      <c r="Y16" s="642"/>
      <c r="Z16" s="677">
        <v>0.1</v>
      </c>
      <c r="AA16" s="677"/>
      <c r="AB16" s="677"/>
      <c r="AC16" s="677"/>
      <c r="AD16" s="678">
        <v>8921</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227</v>
      </c>
      <c r="BP16" s="677"/>
      <c r="BQ16" s="677"/>
      <c r="BR16" s="677"/>
      <c r="BS16" s="646" t="s">
        <v>128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227</v>
      </c>
      <c r="CS16" s="641"/>
      <c r="CT16" s="641"/>
      <c r="CU16" s="641"/>
      <c r="CV16" s="641"/>
      <c r="CW16" s="641"/>
      <c r="CX16" s="641"/>
      <c r="CY16" s="642"/>
      <c r="CZ16" s="677" t="s">
        <v>128</v>
      </c>
      <c r="DA16" s="677"/>
      <c r="DB16" s="677"/>
      <c r="DC16" s="677"/>
      <c r="DD16" s="646" t="s">
        <v>128</v>
      </c>
      <c r="DE16" s="641"/>
      <c r="DF16" s="641"/>
      <c r="DG16" s="641"/>
      <c r="DH16" s="641"/>
      <c r="DI16" s="641"/>
      <c r="DJ16" s="641"/>
      <c r="DK16" s="641"/>
      <c r="DL16" s="641"/>
      <c r="DM16" s="641"/>
      <c r="DN16" s="641"/>
      <c r="DO16" s="641"/>
      <c r="DP16" s="642"/>
      <c r="DQ16" s="646" t="s">
        <v>179</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84564</v>
      </c>
      <c r="S17" s="641"/>
      <c r="T17" s="641"/>
      <c r="U17" s="641"/>
      <c r="V17" s="641"/>
      <c r="W17" s="641"/>
      <c r="X17" s="641"/>
      <c r="Y17" s="642"/>
      <c r="Z17" s="677">
        <v>0.7</v>
      </c>
      <c r="AA17" s="677"/>
      <c r="AB17" s="677"/>
      <c r="AC17" s="677"/>
      <c r="AD17" s="678">
        <v>84564</v>
      </c>
      <c r="AE17" s="678"/>
      <c r="AF17" s="678"/>
      <c r="AG17" s="678"/>
      <c r="AH17" s="678"/>
      <c r="AI17" s="678"/>
      <c r="AJ17" s="678"/>
      <c r="AK17" s="678"/>
      <c r="AL17" s="643">
        <v>1.3</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227</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819750</v>
      </c>
      <c r="CS17" s="641"/>
      <c r="CT17" s="641"/>
      <c r="CU17" s="641"/>
      <c r="CV17" s="641"/>
      <c r="CW17" s="641"/>
      <c r="CX17" s="641"/>
      <c r="CY17" s="642"/>
      <c r="CZ17" s="677">
        <v>7</v>
      </c>
      <c r="DA17" s="677"/>
      <c r="DB17" s="677"/>
      <c r="DC17" s="677"/>
      <c r="DD17" s="646" t="s">
        <v>128</v>
      </c>
      <c r="DE17" s="641"/>
      <c r="DF17" s="641"/>
      <c r="DG17" s="641"/>
      <c r="DH17" s="641"/>
      <c r="DI17" s="641"/>
      <c r="DJ17" s="641"/>
      <c r="DK17" s="641"/>
      <c r="DL17" s="641"/>
      <c r="DM17" s="641"/>
      <c r="DN17" s="641"/>
      <c r="DO17" s="641"/>
      <c r="DP17" s="642"/>
      <c r="DQ17" s="646">
        <v>800560</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15951</v>
      </c>
      <c r="S18" s="641"/>
      <c r="T18" s="641"/>
      <c r="U18" s="641"/>
      <c r="V18" s="641"/>
      <c r="W18" s="641"/>
      <c r="X18" s="641"/>
      <c r="Y18" s="642"/>
      <c r="Z18" s="677">
        <v>0.1</v>
      </c>
      <c r="AA18" s="677"/>
      <c r="AB18" s="677"/>
      <c r="AC18" s="677"/>
      <c r="AD18" s="678">
        <v>15951</v>
      </c>
      <c r="AE18" s="678"/>
      <c r="AF18" s="678"/>
      <c r="AG18" s="678"/>
      <c r="AH18" s="678"/>
      <c r="AI18" s="678"/>
      <c r="AJ18" s="678"/>
      <c r="AK18" s="678"/>
      <c r="AL18" s="643">
        <v>0.2</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227</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227</v>
      </c>
      <c r="CS18" s="641"/>
      <c r="CT18" s="641"/>
      <c r="CU18" s="641"/>
      <c r="CV18" s="641"/>
      <c r="CW18" s="641"/>
      <c r="CX18" s="641"/>
      <c r="CY18" s="642"/>
      <c r="CZ18" s="677" t="s">
        <v>128</v>
      </c>
      <c r="DA18" s="677"/>
      <c r="DB18" s="677"/>
      <c r="DC18" s="677"/>
      <c r="DD18" s="646" t="s">
        <v>227</v>
      </c>
      <c r="DE18" s="641"/>
      <c r="DF18" s="641"/>
      <c r="DG18" s="641"/>
      <c r="DH18" s="641"/>
      <c r="DI18" s="641"/>
      <c r="DJ18" s="641"/>
      <c r="DK18" s="641"/>
      <c r="DL18" s="641"/>
      <c r="DM18" s="641"/>
      <c r="DN18" s="641"/>
      <c r="DO18" s="641"/>
      <c r="DP18" s="642"/>
      <c r="DQ18" s="646" t="s">
        <v>179</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4305</v>
      </c>
      <c r="S19" s="641"/>
      <c r="T19" s="641"/>
      <c r="U19" s="641"/>
      <c r="V19" s="641"/>
      <c r="W19" s="641"/>
      <c r="X19" s="641"/>
      <c r="Y19" s="642"/>
      <c r="Z19" s="677">
        <v>0</v>
      </c>
      <c r="AA19" s="677"/>
      <c r="AB19" s="677"/>
      <c r="AC19" s="677"/>
      <c r="AD19" s="678">
        <v>4305</v>
      </c>
      <c r="AE19" s="678"/>
      <c r="AF19" s="678"/>
      <c r="AG19" s="678"/>
      <c r="AH19" s="678"/>
      <c r="AI19" s="678"/>
      <c r="AJ19" s="678"/>
      <c r="AK19" s="678"/>
      <c r="AL19" s="643">
        <v>0.1</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2926</v>
      </c>
      <c r="BH19" s="641"/>
      <c r="BI19" s="641"/>
      <c r="BJ19" s="641"/>
      <c r="BK19" s="641"/>
      <c r="BL19" s="641"/>
      <c r="BM19" s="641"/>
      <c r="BN19" s="642"/>
      <c r="BO19" s="677">
        <v>0.1</v>
      </c>
      <c r="BP19" s="677"/>
      <c r="BQ19" s="677"/>
      <c r="BR19" s="677"/>
      <c r="BS19" s="646" t="s">
        <v>179</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227</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227</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970</v>
      </c>
      <c r="S20" s="641"/>
      <c r="T20" s="641"/>
      <c r="U20" s="641"/>
      <c r="V20" s="641"/>
      <c r="W20" s="641"/>
      <c r="X20" s="641"/>
      <c r="Y20" s="642"/>
      <c r="Z20" s="677">
        <v>0</v>
      </c>
      <c r="AA20" s="677"/>
      <c r="AB20" s="677"/>
      <c r="AC20" s="677"/>
      <c r="AD20" s="678">
        <v>970</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2926</v>
      </c>
      <c r="BH20" s="641"/>
      <c r="BI20" s="641"/>
      <c r="BJ20" s="641"/>
      <c r="BK20" s="641"/>
      <c r="BL20" s="641"/>
      <c r="BM20" s="641"/>
      <c r="BN20" s="642"/>
      <c r="BO20" s="677">
        <v>0.1</v>
      </c>
      <c r="BP20" s="677"/>
      <c r="BQ20" s="677"/>
      <c r="BR20" s="677"/>
      <c r="BS20" s="646" t="s">
        <v>128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11680221</v>
      </c>
      <c r="CS20" s="641"/>
      <c r="CT20" s="641"/>
      <c r="CU20" s="641"/>
      <c r="CV20" s="641"/>
      <c r="CW20" s="641"/>
      <c r="CX20" s="641"/>
      <c r="CY20" s="642"/>
      <c r="CZ20" s="677">
        <v>100</v>
      </c>
      <c r="DA20" s="677"/>
      <c r="DB20" s="677"/>
      <c r="DC20" s="677"/>
      <c r="DD20" s="646">
        <v>1990455</v>
      </c>
      <c r="DE20" s="641"/>
      <c r="DF20" s="641"/>
      <c r="DG20" s="641"/>
      <c r="DH20" s="641"/>
      <c r="DI20" s="641"/>
      <c r="DJ20" s="641"/>
      <c r="DK20" s="641"/>
      <c r="DL20" s="641"/>
      <c r="DM20" s="641"/>
      <c r="DN20" s="641"/>
      <c r="DO20" s="641"/>
      <c r="DP20" s="642"/>
      <c r="DQ20" s="646">
        <v>7116385</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63338</v>
      </c>
      <c r="S21" s="641"/>
      <c r="T21" s="641"/>
      <c r="U21" s="641"/>
      <c r="V21" s="641"/>
      <c r="W21" s="641"/>
      <c r="X21" s="641"/>
      <c r="Y21" s="642"/>
      <c r="Z21" s="677">
        <v>0.5</v>
      </c>
      <c r="AA21" s="677"/>
      <c r="AB21" s="677"/>
      <c r="AC21" s="677"/>
      <c r="AD21" s="678">
        <v>63338</v>
      </c>
      <c r="AE21" s="678"/>
      <c r="AF21" s="678"/>
      <c r="AG21" s="678"/>
      <c r="AH21" s="678"/>
      <c r="AI21" s="678"/>
      <c r="AJ21" s="678"/>
      <c r="AK21" s="678"/>
      <c r="AL21" s="643">
        <v>1</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v>2926</v>
      </c>
      <c r="BH21" s="641"/>
      <c r="BI21" s="641"/>
      <c r="BJ21" s="641"/>
      <c r="BK21" s="641"/>
      <c r="BL21" s="641"/>
      <c r="BM21" s="641"/>
      <c r="BN21" s="642"/>
      <c r="BO21" s="677">
        <v>0.1</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2224935</v>
      </c>
      <c r="S22" s="641"/>
      <c r="T22" s="641"/>
      <c r="U22" s="641"/>
      <c r="V22" s="641"/>
      <c r="W22" s="641"/>
      <c r="X22" s="641"/>
      <c r="Y22" s="642"/>
      <c r="Z22" s="677">
        <v>18.399999999999999</v>
      </c>
      <c r="AA22" s="677"/>
      <c r="AB22" s="677"/>
      <c r="AC22" s="677"/>
      <c r="AD22" s="678">
        <v>2012829</v>
      </c>
      <c r="AE22" s="678"/>
      <c r="AF22" s="678"/>
      <c r="AG22" s="678"/>
      <c r="AH22" s="678"/>
      <c r="AI22" s="678"/>
      <c r="AJ22" s="678"/>
      <c r="AK22" s="678"/>
      <c r="AL22" s="643">
        <v>31.4</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128</v>
      </c>
      <c r="BH22" s="641"/>
      <c r="BI22" s="641"/>
      <c r="BJ22" s="641"/>
      <c r="BK22" s="641"/>
      <c r="BL22" s="641"/>
      <c r="BM22" s="641"/>
      <c r="BN22" s="642"/>
      <c r="BO22" s="677" t="s">
        <v>128</v>
      </c>
      <c r="BP22" s="677"/>
      <c r="BQ22" s="677"/>
      <c r="BR22" s="677"/>
      <c r="BS22" s="646" t="s">
        <v>227</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2012829</v>
      </c>
      <c r="S23" s="641"/>
      <c r="T23" s="641"/>
      <c r="U23" s="641"/>
      <c r="V23" s="641"/>
      <c r="W23" s="641"/>
      <c r="X23" s="641"/>
      <c r="Y23" s="642"/>
      <c r="Z23" s="677">
        <v>16.7</v>
      </c>
      <c r="AA23" s="677"/>
      <c r="AB23" s="677"/>
      <c r="AC23" s="677"/>
      <c r="AD23" s="678">
        <v>2012829</v>
      </c>
      <c r="AE23" s="678"/>
      <c r="AF23" s="678"/>
      <c r="AG23" s="678"/>
      <c r="AH23" s="678"/>
      <c r="AI23" s="678"/>
      <c r="AJ23" s="678"/>
      <c r="AK23" s="678"/>
      <c r="AL23" s="643">
        <v>31.4</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t="s">
        <v>128</v>
      </c>
      <c r="BH23" s="641"/>
      <c r="BI23" s="641"/>
      <c r="BJ23" s="641"/>
      <c r="BK23" s="641"/>
      <c r="BL23" s="641"/>
      <c r="BM23" s="641"/>
      <c r="BN23" s="642"/>
      <c r="BO23" s="677" t="s">
        <v>227</v>
      </c>
      <c r="BP23" s="677"/>
      <c r="BQ23" s="677"/>
      <c r="BR23" s="677"/>
      <c r="BS23" s="646" t="s">
        <v>128</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212106</v>
      </c>
      <c r="S24" s="641"/>
      <c r="T24" s="641"/>
      <c r="U24" s="641"/>
      <c r="V24" s="641"/>
      <c r="W24" s="641"/>
      <c r="X24" s="641"/>
      <c r="Y24" s="642"/>
      <c r="Z24" s="677">
        <v>1.8</v>
      </c>
      <c r="AA24" s="677"/>
      <c r="AB24" s="677"/>
      <c r="AC24" s="677"/>
      <c r="AD24" s="678" t="s">
        <v>128</v>
      </c>
      <c r="AE24" s="678"/>
      <c r="AF24" s="678"/>
      <c r="AG24" s="678"/>
      <c r="AH24" s="678"/>
      <c r="AI24" s="678"/>
      <c r="AJ24" s="678"/>
      <c r="AK24" s="678"/>
      <c r="AL24" s="643" t="s">
        <v>128</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4309395</v>
      </c>
      <c r="CS24" s="696"/>
      <c r="CT24" s="696"/>
      <c r="CU24" s="696"/>
      <c r="CV24" s="696"/>
      <c r="CW24" s="696"/>
      <c r="CX24" s="696"/>
      <c r="CY24" s="739"/>
      <c r="CZ24" s="740">
        <v>36.9</v>
      </c>
      <c r="DA24" s="713"/>
      <c r="DB24" s="713"/>
      <c r="DC24" s="743"/>
      <c r="DD24" s="738">
        <v>2915683</v>
      </c>
      <c r="DE24" s="696"/>
      <c r="DF24" s="696"/>
      <c r="DG24" s="696"/>
      <c r="DH24" s="696"/>
      <c r="DI24" s="696"/>
      <c r="DJ24" s="696"/>
      <c r="DK24" s="739"/>
      <c r="DL24" s="738">
        <v>2898273</v>
      </c>
      <c r="DM24" s="696"/>
      <c r="DN24" s="696"/>
      <c r="DO24" s="696"/>
      <c r="DP24" s="696"/>
      <c r="DQ24" s="696"/>
      <c r="DR24" s="696"/>
      <c r="DS24" s="696"/>
      <c r="DT24" s="696"/>
      <c r="DU24" s="696"/>
      <c r="DV24" s="739"/>
      <c r="DW24" s="740">
        <v>42.8</v>
      </c>
      <c r="DX24" s="713"/>
      <c r="DY24" s="713"/>
      <c r="DZ24" s="713"/>
      <c r="EA24" s="713"/>
      <c r="EB24" s="713"/>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179</v>
      </c>
      <c r="S25" s="641"/>
      <c r="T25" s="641"/>
      <c r="U25" s="641"/>
      <c r="V25" s="641"/>
      <c r="W25" s="641"/>
      <c r="X25" s="641"/>
      <c r="Y25" s="642"/>
      <c r="Z25" s="677" t="s">
        <v>227</v>
      </c>
      <c r="AA25" s="677"/>
      <c r="AB25" s="677"/>
      <c r="AC25" s="677"/>
      <c r="AD25" s="678" t="s">
        <v>227</v>
      </c>
      <c r="AE25" s="678"/>
      <c r="AF25" s="678"/>
      <c r="AG25" s="678"/>
      <c r="AH25" s="678"/>
      <c r="AI25" s="678"/>
      <c r="AJ25" s="678"/>
      <c r="AK25" s="678"/>
      <c r="AL25" s="643" t="s">
        <v>128</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227</v>
      </c>
      <c r="BH25" s="641"/>
      <c r="BI25" s="641"/>
      <c r="BJ25" s="641"/>
      <c r="BK25" s="641"/>
      <c r="BL25" s="641"/>
      <c r="BM25" s="641"/>
      <c r="BN25" s="642"/>
      <c r="BO25" s="677" t="s">
        <v>128</v>
      </c>
      <c r="BP25" s="677"/>
      <c r="BQ25" s="677"/>
      <c r="BR25" s="677"/>
      <c r="BS25" s="646" t="s">
        <v>227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1852792</v>
      </c>
      <c r="CS25" s="659"/>
      <c r="CT25" s="659"/>
      <c r="CU25" s="659"/>
      <c r="CV25" s="659"/>
      <c r="CW25" s="659"/>
      <c r="CX25" s="659"/>
      <c r="CY25" s="660"/>
      <c r="CZ25" s="643">
        <v>15.9</v>
      </c>
      <c r="DA25" s="661"/>
      <c r="DB25" s="661"/>
      <c r="DC25" s="662"/>
      <c r="DD25" s="646">
        <v>1589592</v>
      </c>
      <c r="DE25" s="659"/>
      <c r="DF25" s="659"/>
      <c r="DG25" s="659"/>
      <c r="DH25" s="659"/>
      <c r="DI25" s="659"/>
      <c r="DJ25" s="659"/>
      <c r="DK25" s="660"/>
      <c r="DL25" s="646">
        <v>1572382</v>
      </c>
      <c r="DM25" s="659"/>
      <c r="DN25" s="659"/>
      <c r="DO25" s="659"/>
      <c r="DP25" s="659"/>
      <c r="DQ25" s="659"/>
      <c r="DR25" s="659"/>
      <c r="DS25" s="659"/>
      <c r="DT25" s="659"/>
      <c r="DU25" s="659"/>
      <c r="DV25" s="660"/>
      <c r="DW25" s="643">
        <v>23.2</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6593773</v>
      </c>
      <c r="S26" s="641"/>
      <c r="T26" s="641"/>
      <c r="U26" s="641"/>
      <c r="V26" s="641"/>
      <c r="W26" s="641"/>
      <c r="X26" s="641"/>
      <c r="Y26" s="642"/>
      <c r="Z26" s="677">
        <v>54.6</v>
      </c>
      <c r="AA26" s="677"/>
      <c r="AB26" s="677"/>
      <c r="AC26" s="677"/>
      <c r="AD26" s="678">
        <v>6381667</v>
      </c>
      <c r="AE26" s="678"/>
      <c r="AF26" s="678"/>
      <c r="AG26" s="678"/>
      <c r="AH26" s="678"/>
      <c r="AI26" s="678"/>
      <c r="AJ26" s="678"/>
      <c r="AK26" s="678"/>
      <c r="AL26" s="643">
        <v>99.6</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227</v>
      </c>
      <c r="BP26" s="677"/>
      <c r="BQ26" s="677"/>
      <c r="BR26" s="677"/>
      <c r="BS26" s="646" t="s">
        <v>227</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1288628</v>
      </c>
      <c r="CS26" s="641"/>
      <c r="CT26" s="641"/>
      <c r="CU26" s="641"/>
      <c r="CV26" s="641"/>
      <c r="CW26" s="641"/>
      <c r="CX26" s="641"/>
      <c r="CY26" s="642"/>
      <c r="CZ26" s="643">
        <v>11</v>
      </c>
      <c r="DA26" s="661"/>
      <c r="DB26" s="661"/>
      <c r="DC26" s="662"/>
      <c r="DD26" s="646">
        <v>1035140</v>
      </c>
      <c r="DE26" s="641"/>
      <c r="DF26" s="641"/>
      <c r="DG26" s="641"/>
      <c r="DH26" s="641"/>
      <c r="DI26" s="641"/>
      <c r="DJ26" s="641"/>
      <c r="DK26" s="642"/>
      <c r="DL26" s="646" t="s">
        <v>128</v>
      </c>
      <c r="DM26" s="641"/>
      <c r="DN26" s="641"/>
      <c r="DO26" s="641"/>
      <c r="DP26" s="641"/>
      <c r="DQ26" s="641"/>
      <c r="DR26" s="641"/>
      <c r="DS26" s="641"/>
      <c r="DT26" s="641"/>
      <c r="DU26" s="641"/>
      <c r="DV26" s="642"/>
      <c r="DW26" s="643" t="s">
        <v>179</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2426</v>
      </c>
      <c r="S27" s="641"/>
      <c r="T27" s="641"/>
      <c r="U27" s="641"/>
      <c r="V27" s="641"/>
      <c r="W27" s="641"/>
      <c r="X27" s="641"/>
      <c r="Y27" s="642"/>
      <c r="Z27" s="677">
        <v>0</v>
      </c>
      <c r="AA27" s="677"/>
      <c r="AB27" s="677"/>
      <c r="AC27" s="677"/>
      <c r="AD27" s="678">
        <v>2426</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3535506</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1636853</v>
      </c>
      <c r="CS27" s="659"/>
      <c r="CT27" s="659"/>
      <c r="CU27" s="659"/>
      <c r="CV27" s="659"/>
      <c r="CW27" s="659"/>
      <c r="CX27" s="659"/>
      <c r="CY27" s="660"/>
      <c r="CZ27" s="643">
        <v>14</v>
      </c>
      <c r="DA27" s="661"/>
      <c r="DB27" s="661"/>
      <c r="DC27" s="662"/>
      <c r="DD27" s="646">
        <v>525531</v>
      </c>
      <c r="DE27" s="659"/>
      <c r="DF27" s="659"/>
      <c r="DG27" s="659"/>
      <c r="DH27" s="659"/>
      <c r="DI27" s="659"/>
      <c r="DJ27" s="659"/>
      <c r="DK27" s="660"/>
      <c r="DL27" s="646">
        <v>525331</v>
      </c>
      <c r="DM27" s="659"/>
      <c r="DN27" s="659"/>
      <c r="DO27" s="659"/>
      <c r="DP27" s="659"/>
      <c r="DQ27" s="659"/>
      <c r="DR27" s="659"/>
      <c r="DS27" s="659"/>
      <c r="DT27" s="659"/>
      <c r="DU27" s="659"/>
      <c r="DV27" s="660"/>
      <c r="DW27" s="643">
        <v>7.8</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213031</v>
      </c>
      <c r="S28" s="641"/>
      <c r="T28" s="641"/>
      <c r="U28" s="641"/>
      <c r="V28" s="641"/>
      <c r="W28" s="641"/>
      <c r="X28" s="641"/>
      <c r="Y28" s="642"/>
      <c r="Z28" s="677">
        <v>1.8</v>
      </c>
      <c r="AA28" s="677"/>
      <c r="AB28" s="677"/>
      <c r="AC28" s="677"/>
      <c r="AD28" s="678" t="s">
        <v>128</v>
      </c>
      <c r="AE28" s="678"/>
      <c r="AF28" s="678"/>
      <c r="AG28" s="678"/>
      <c r="AH28" s="678"/>
      <c r="AI28" s="678"/>
      <c r="AJ28" s="678"/>
      <c r="AK28" s="678"/>
      <c r="AL28" s="643" t="s">
        <v>179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819750</v>
      </c>
      <c r="CS28" s="641"/>
      <c r="CT28" s="641"/>
      <c r="CU28" s="641"/>
      <c r="CV28" s="641"/>
      <c r="CW28" s="641"/>
      <c r="CX28" s="641"/>
      <c r="CY28" s="642"/>
      <c r="CZ28" s="643">
        <v>7</v>
      </c>
      <c r="DA28" s="661"/>
      <c r="DB28" s="661"/>
      <c r="DC28" s="662"/>
      <c r="DD28" s="646">
        <v>800560</v>
      </c>
      <c r="DE28" s="641"/>
      <c r="DF28" s="641"/>
      <c r="DG28" s="641"/>
      <c r="DH28" s="641"/>
      <c r="DI28" s="641"/>
      <c r="DJ28" s="641"/>
      <c r="DK28" s="642"/>
      <c r="DL28" s="646">
        <v>800560</v>
      </c>
      <c r="DM28" s="641"/>
      <c r="DN28" s="641"/>
      <c r="DO28" s="641"/>
      <c r="DP28" s="641"/>
      <c r="DQ28" s="641"/>
      <c r="DR28" s="641"/>
      <c r="DS28" s="641"/>
      <c r="DT28" s="641"/>
      <c r="DU28" s="641"/>
      <c r="DV28" s="642"/>
      <c r="DW28" s="643">
        <v>11.8</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244390</v>
      </c>
      <c r="S29" s="641"/>
      <c r="T29" s="641"/>
      <c r="U29" s="641"/>
      <c r="V29" s="641"/>
      <c r="W29" s="641"/>
      <c r="X29" s="641"/>
      <c r="Y29" s="642"/>
      <c r="Z29" s="677">
        <v>2</v>
      </c>
      <c r="AA29" s="677"/>
      <c r="AB29" s="677"/>
      <c r="AC29" s="677"/>
      <c r="AD29" s="678">
        <v>22830</v>
      </c>
      <c r="AE29" s="678"/>
      <c r="AF29" s="678"/>
      <c r="AG29" s="678"/>
      <c r="AH29" s="678"/>
      <c r="AI29" s="678"/>
      <c r="AJ29" s="678"/>
      <c r="AK29" s="678"/>
      <c r="AL29" s="643">
        <v>0.4</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819750</v>
      </c>
      <c r="CS29" s="659"/>
      <c r="CT29" s="659"/>
      <c r="CU29" s="659"/>
      <c r="CV29" s="659"/>
      <c r="CW29" s="659"/>
      <c r="CX29" s="659"/>
      <c r="CY29" s="660"/>
      <c r="CZ29" s="643">
        <v>7</v>
      </c>
      <c r="DA29" s="661"/>
      <c r="DB29" s="661"/>
      <c r="DC29" s="662"/>
      <c r="DD29" s="646">
        <v>800560</v>
      </c>
      <c r="DE29" s="659"/>
      <c r="DF29" s="659"/>
      <c r="DG29" s="659"/>
      <c r="DH29" s="659"/>
      <c r="DI29" s="659"/>
      <c r="DJ29" s="659"/>
      <c r="DK29" s="660"/>
      <c r="DL29" s="646">
        <v>800560</v>
      </c>
      <c r="DM29" s="659"/>
      <c r="DN29" s="659"/>
      <c r="DO29" s="659"/>
      <c r="DP29" s="659"/>
      <c r="DQ29" s="659"/>
      <c r="DR29" s="659"/>
      <c r="DS29" s="659"/>
      <c r="DT29" s="659"/>
      <c r="DU29" s="659"/>
      <c r="DV29" s="660"/>
      <c r="DW29" s="643">
        <v>11.8</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51028</v>
      </c>
      <c r="S30" s="641"/>
      <c r="T30" s="641"/>
      <c r="U30" s="641"/>
      <c r="V30" s="641"/>
      <c r="W30" s="641"/>
      <c r="X30" s="641"/>
      <c r="Y30" s="642"/>
      <c r="Z30" s="677">
        <v>0.4</v>
      </c>
      <c r="AA30" s="677"/>
      <c r="AB30" s="677"/>
      <c r="AC30" s="677"/>
      <c r="AD30" s="678" t="s">
        <v>128</v>
      </c>
      <c r="AE30" s="678"/>
      <c r="AF30" s="678"/>
      <c r="AG30" s="678"/>
      <c r="AH30" s="678"/>
      <c r="AI30" s="678"/>
      <c r="AJ30" s="678"/>
      <c r="AK30" s="678"/>
      <c r="AL30" s="643" t="s">
        <v>128</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762864</v>
      </c>
      <c r="CS30" s="641"/>
      <c r="CT30" s="641"/>
      <c r="CU30" s="641"/>
      <c r="CV30" s="641"/>
      <c r="CW30" s="641"/>
      <c r="CX30" s="641"/>
      <c r="CY30" s="642"/>
      <c r="CZ30" s="643">
        <v>6.5</v>
      </c>
      <c r="DA30" s="661"/>
      <c r="DB30" s="661"/>
      <c r="DC30" s="662"/>
      <c r="DD30" s="646">
        <v>745697</v>
      </c>
      <c r="DE30" s="641"/>
      <c r="DF30" s="641"/>
      <c r="DG30" s="641"/>
      <c r="DH30" s="641"/>
      <c r="DI30" s="641"/>
      <c r="DJ30" s="641"/>
      <c r="DK30" s="642"/>
      <c r="DL30" s="646">
        <v>745697</v>
      </c>
      <c r="DM30" s="641"/>
      <c r="DN30" s="641"/>
      <c r="DO30" s="641"/>
      <c r="DP30" s="641"/>
      <c r="DQ30" s="641"/>
      <c r="DR30" s="641"/>
      <c r="DS30" s="641"/>
      <c r="DT30" s="641"/>
      <c r="DU30" s="641"/>
      <c r="DV30" s="642"/>
      <c r="DW30" s="643">
        <v>11</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918721</v>
      </c>
      <c r="S31" s="641"/>
      <c r="T31" s="641"/>
      <c r="U31" s="641"/>
      <c r="V31" s="641"/>
      <c r="W31" s="641"/>
      <c r="X31" s="641"/>
      <c r="Y31" s="642"/>
      <c r="Z31" s="677">
        <v>7.6</v>
      </c>
      <c r="AA31" s="677"/>
      <c r="AB31" s="677"/>
      <c r="AC31" s="677"/>
      <c r="AD31" s="678" t="s">
        <v>227</v>
      </c>
      <c r="AE31" s="678"/>
      <c r="AF31" s="678"/>
      <c r="AG31" s="678"/>
      <c r="AH31" s="678"/>
      <c r="AI31" s="678"/>
      <c r="AJ31" s="678"/>
      <c r="AK31" s="678"/>
      <c r="AL31" s="643" t="s">
        <v>179</v>
      </c>
      <c r="AM31" s="644"/>
      <c r="AN31" s="644"/>
      <c r="AO31" s="679"/>
      <c r="AP31" s="715" t="s">
        <v>310</v>
      </c>
      <c r="AQ31" s="716"/>
      <c r="AR31" s="716"/>
      <c r="AS31" s="716"/>
      <c r="AT31" s="721" t="s">
        <v>311</v>
      </c>
      <c r="AU31" s="231"/>
      <c r="AV31" s="231"/>
      <c r="AW31" s="231"/>
      <c r="AX31" s="708" t="s">
        <v>187</v>
      </c>
      <c r="AY31" s="709"/>
      <c r="AZ31" s="709"/>
      <c r="BA31" s="709"/>
      <c r="BB31" s="709"/>
      <c r="BC31" s="709"/>
      <c r="BD31" s="709"/>
      <c r="BE31" s="709"/>
      <c r="BF31" s="710"/>
      <c r="BG31" s="711">
        <v>98.9</v>
      </c>
      <c r="BH31" s="712"/>
      <c r="BI31" s="712"/>
      <c r="BJ31" s="712"/>
      <c r="BK31" s="712"/>
      <c r="BL31" s="712"/>
      <c r="BM31" s="713">
        <v>92.9</v>
      </c>
      <c r="BN31" s="712"/>
      <c r="BO31" s="712"/>
      <c r="BP31" s="712"/>
      <c r="BQ31" s="714"/>
      <c r="BR31" s="711">
        <v>98.4</v>
      </c>
      <c r="BS31" s="712"/>
      <c r="BT31" s="712"/>
      <c r="BU31" s="712"/>
      <c r="BV31" s="712"/>
      <c r="BW31" s="712"/>
      <c r="BX31" s="713">
        <v>91.4</v>
      </c>
      <c r="BY31" s="712"/>
      <c r="BZ31" s="712"/>
      <c r="CA31" s="712"/>
      <c r="CB31" s="714"/>
      <c r="CD31" s="731"/>
      <c r="CE31" s="732"/>
      <c r="CF31" s="673" t="s">
        <v>312</v>
      </c>
      <c r="CG31" s="674"/>
      <c r="CH31" s="674"/>
      <c r="CI31" s="674"/>
      <c r="CJ31" s="674"/>
      <c r="CK31" s="674"/>
      <c r="CL31" s="674"/>
      <c r="CM31" s="674"/>
      <c r="CN31" s="674"/>
      <c r="CO31" s="674"/>
      <c r="CP31" s="674"/>
      <c r="CQ31" s="675"/>
      <c r="CR31" s="640">
        <v>56886</v>
      </c>
      <c r="CS31" s="659"/>
      <c r="CT31" s="659"/>
      <c r="CU31" s="659"/>
      <c r="CV31" s="659"/>
      <c r="CW31" s="659"/>
      <c r="CX31" s="659"/>
      <c r="CY31" s="660"/>
      <c r="CZ31" s="643">
        <v>0.5</v>
      </c>
      <c r="DA31" s="661"/>
      <c r="DB31" s="661"/>
      <c r="DC31" s="662"/>
      <c r="DD31" s="646">
        <v>54863</v>
      </c>
      <c r="DE31" s="659"/>
      <c r="DF31" s="659"/>
      <c r="DG31" s="659"/>
      <c r="DH31" s="659"/>
      <c r="DI31" s="659"/>
      <c r="DJ31" s="659"/>
      <c r="DK31" s="660"/>
      <c r="DL31" s="646">
        <v>54863</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313</v>
      </c>
      <c r="C32" s="705"/>
      <c r="D32" s="705"/>
      <c r="E32" s="705"/>
      <c r="F32" s="705"/>
      <c r="G32" s="705"/>
      <c r="H32" s="705"/>
      <c r="I32" s="705"/>
      <c r="J32" s="705"/>
      <c r="K32" s="705"/>
      <c r="L32" s="705"/>
      <c r="M32" s="705"/>
      <c r="N32" s="705"/>
      <c r="O32" s="705"/>
      <c r="P32" s="705"/>
      <c r="Q32" s="706"/>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227</v>
      </c>
      <c r="AM32" s="644"/>
      <c r="AN32" s="644"/>
      <c r="AO32" s="679"/>
      <c r="AP32" s="717"/>
      <c r="AQ32" s="718"/>
      <c r="AR32" s="718"/>
      <c r="AS32" s="718"/>
      <c r="AT32" s="722"/>
      <c r="AU32" s="230" t="s">
        <v>314</v>
      </c>
      <c r="AV32" s="230"/>
      <c r="AW32" s="230"/>
      <c r="AX32" s="637" t="s">
        <v>315</v>
      </c>
      <c r="AY32" s="638"/>
      <c r="AZ32" s="638"/>
      <c r="BA32" s="638"/>
      <c r="BB32" s="638"/>
      <c r="BC32" s="638"/>
      <c r="BD32" s="638"/>
      <c r="BE32" s="638"/>
      <c r="BF32" s="639"/>
      <c r="BG32" s="724">
        <v>99.1</v>
      </c>
      <c r="BH32" s="659"/>
      <c r="BI32" s="659"/>
      <c r="BJ32" s="659"/>
      <c r="BK32" s="659"/>
      <c r="BL32" s="659"/>
      <c r="BM32" s="644">
        <v>95.7</v>
      </c>
      <c r="BN32" s="725"/>
      <c r="BO32" s="725"/>
      <c r="BP32" s="725"/>
      <c r="BQ32" s="683"/>
      <c r="BR32" s="724">
        <v>99</v>
      </c>
      <c r="BS32" s="659"/>
      <c r="BT32" s="659"/>
      <c r="BU32" s="659"/>
      <c r="BV32" s="659"/>
      <c r="BW32" s="659"/>
      <c r="BX32" s="644">
        <v>94.6</v>
      </c>
      <c r="BY32" s="725"/>
      <c r="BZ32" s="725"/>
      <c r="CA32" s="725"/>
      <c r="CB32" s="683"/>
      <c r="CD32" s="733"/>
      <c r="CE32" s="734"/>
      <c r="CF32" s="673" t="s">
        <v>316</v>
      </c>
      <c r="CG32" s="674"/>
      <c r="CH32" s="674"/>
      <c r="CI32" s="674"/>
      <c r="CJ32" s="674"/>
      <c r="CK32" s="674"/>
      <c r="CL32" s="674"/>
      <c r="CM32" s="674"/>
      <c r="CN32" s="674"/>
      <c r="CO32" s="674"/>
      <c r="CP32" s="674"/>
      <c r="CQ32" s="675"/>
      <c r="CR32" s="640" t="s">
        <v>227</v>
      </c>
      <c r="CS32" s="641"/>
      <c r="CT32" s="641"/>
      <c r="CU32" s="641"/>
      <c r="CV32" s="641"/>
      <c r="CW32" s="641"/>
      <c r="CX32" s="641"/>
      <c r="CY32" s="642"/>
      <c r="CZ32" s="643" t="s">
        <v>179</v>
      </c>
      <c r="DA32" s="661"/>
      <c r="DB32" s="661"/>
      <c r="DC32" s="662"/>
      <c r="DD32" s="646" t="s">
        <v>128</v>
      </c>
      <c r="DE32" s="641"/>
      <c r="DF32" s="641"/>
      <c r="DG32" s="641"/>
      <c r="DH32" s="641"/>
      <c r="DI32" s="641"/>
      <c r="DJ32" s="641"/>
      <c r="DK32" s="642"/>
      <c r="DL32" s="646" t="s">
        <v>179</v>
      </c>
      <c r="DM32" s="641"/>
      <c r="DN32" s="641"/>
      <c r="DO32" s="641"/>
      <c r="DP32" s="641"/>
      <c r="DQ32" s="641"/>
      <c r="DR32" s="641"/>
      <c r="DS32" s="641"/>
      <c r="DT32" s="641"/>
      <c r="DU32" s="641"/>
      <c r="DV32" s="642"/>
      <c r="DW32" s="643" t="s">
        <v>128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1447283</v>
      </c>
      <c r="S33" s="641"/>
      <c r="T33" s="641"/>
      <c r="U33" s="641"/>
      <c r="V33" s="641"/>
      <c r="W33" s="641"/>
      <c r="X33" s="641"/>
      <c r="Y33" s="642"/>
      <c r="Z33" s="677">
        <v>12</v>
      </c>
      <c r="AA33" s="677"/>
      <c r="AB33" s="677"/>
      <c r="AC33" s="677"/>
      <c r="AD33" s="678" t="s">
        <v>128</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318</v>
      </c>
      <c r="AY33" s="622"/>
      <c r="AZ33" s="622"/>
      <c r="BA33" s="622"/>
      <c r="BB33" s="622"/>
      <c r="BC33" s="622"/>
      <c r="BD33" s="622"/>
      <c r="BE33" s="622"/>
      <c r="BF33" s="623"/>
      <c r="BG33" s="707">
        <v>98.6</v>
      </c>
      <c r="BH33" s="625"/>
      <c r="BI33" s="625"/>
      <c r="BJ33" s="625"/>
      <c r="BK33" s="625"/>
      <c r="BL33" s="625"/>
      <c r="BM33" s="668">
        <v>89.9</v>
      </c>
      <c r="BN33" s="625"/>
      <c r="BO33" s="625"/>
      <c r="BP33" s="625"/>
      <c r="BQ33" s="689"/>
      <c r="BR33" s="707">
        <v>97.8</v>
      </c>
      <c r="BS33" s="625"/>
      <c r="BT33" s="625"/>
      <c r="BU33" s="625"/>
      <c r="BV33" s="625"/>
      <c r="BW33" s="625"/>
      <c r="BX33" s="668">
        <v>87.9</v>
      </c>
      <c r="BY33" s="625"/>
      <c r="BZ33" s="625"/>
      <c r="CA33" s="625"/>
      <c r="CB33" s="689"/>
      <c r="CD33" s="673" t="s">
        <v>319</v>
      </c>
      <c r="CE33" s="674"/>
      <c r="CF33" s="674"/>
      <c r="CG33" s="674"/>
      <c r="CH33" s="674"/>
      <c r="CI33" s="674"/>
      <c r="CJ33" s="674"/>
      <c r="CK33" s="674"/>
      <c r="CL33" s="674"/>
      <c r="CM33" s="674"/>
      <c r="CN33" s="674"/>
      <c r="CO33" s="674"/>
      <c r="CP33" s="674"/>
      <c r="CQ33" s="675"/>
      <c r="CR33" s="640">
        <v>5380371</v>
      </c>
      <c r="CS33" s="659"/>
      <c r="CT33" s="659"/>
      <c r="CU33" s="659"/>
      <c r="CV33" s="659"/>
      <c r="CW33" s="659"/>
      <c r="CX33" s="659"/>
      <c r="CY33" s="660"/>
      <c r="CZ33" s="643">
        <v>46.1</v>
      </c>
      <c r="DA33" s="661"/>
      <c r="DB33" s="661"/>
      <c r="DC33" s="662"/>
      <c r="DD33" s="646">
        <v>3971300</v>
      </c>
      <c r="DE33" s="659"/>
      <c r="DF33" s="659"/>
      <c r="DG33" s="659"/>
      <c r="DH33" s="659"/>
      <c r="DI33" s="659"/>
      <c r="DJ33" s="659"/>
      <c r="DK33" s="660"/>
      <c r="DL33" s="646">
        <v>3030003</v>
      </c>
      <c r="DM33" s="659"/>
      <c r="DN33" s="659"/>
      <c r="DO33" s="659"/>
      <c r="DP33" s="659"/>
      <c r="DQ33" s="659"/>
      <c r="DR33" s="659"/>
      <c r="DS33" s="659"/>
      <c r="DT33" s="659"/>
      <c r="DU33" s="659"/>
      <c r="DV33" s="660"/>
      <c r="DW33" s="643">
        <v>44.8</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15730</v>
      </c>
      <c r="S34" s="641"/>
      <c r="T34" s="641"/>
      <c r="U34" s="641"/>
      <c r="V34" s="641"/>
      <c r="W34" s="641"/>
      <c r="X34" s="641"/>
      <c r="Y34" s="642"/>
      <c r="Z34" s="677">
        <v>0.1</v>
      </c>
      <c r="AA34" s="677"/>
      <c r="AB34" s="677"/>
      <c r="AC34" s="677"/>
      <c r="AD34" s="678" t="s">
        <v>128</v>
      </c>
      <c r="AE34" s="678"/>
      <c r="AF34" s="678"/>
      <c r="AG34" s="678"/>
      <c r="AH34" s="678"/>
      <c r="AI34" s="678"/>
      <c r="AJ34" s="678"/>
      <c r="AK34" s="678"/>
      <c r="AL34" s="643" t="s">
        <v>128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2123228</v>
      </c>
      <c r="CS34" s="641"/>
      <c r="CT34" s="641"/>
      <c r="CU34" s="641"/>
      <c r="CV34" s="641"/>
      <c r="CW34" s="641"/>
      <c r="CX34" s="641"/>
      <c r="CY34" s="642"/>
      <c r="CZ34" s="643">
        <v>18.2</v>
      </c>
      <c r="DA34" s="661"/>
      <c r="DB34" s="661"/>
      <c r="DC34" s="662"/>
      <c r="DD34" s="646">
        <v>1649020</v>
      </c>
      <c r="DE34" s="641"/>
      <c r="DF34" s="641"/>
      <c r="DG34" s="641"/>
      <c r="DH34" s="641"/>
      <c r="DI34" s="641"/>
      <c r="DJ34" s="641"/>
      <c r="DK34" s="642"/>
      <c r="DL34" s="646">
        <v>1175439</v>
      </c>
      <c r="DM34" s="641"/>
      <c r="DN34" s="641"/>
      <c r="DO34" s="641"/>
      <c r="DP34" s="641"/>
      <c r="DQ34" s="641"/>
      <c r="DR34" s="641"/>
      <c r="DS34" s="641"/>
      <c r="DT34" s="641"/>
      <c r="DU34" s="641"/>
      <c r="DV34" s="642"/>
      <c r="DW34" s="643">
        <v>17.399999999999999</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557738</v>
      </c>
      <c r="S35" s="641"/>
      <c r="T35" s="641"/>
      <c r="U35" s="641"/>
      <c r="V35" s="641"/>
      <c r="W35" s="641"/>
      <c r="X35" s="641"/>
      <c r="Y35" s="642"/>
      <c r="Z35" s="677">
        <v>4.5999999999999996</v>
      </c>
      <c r="AA35" s="677"/>
      <c r="AB35" s="677"/>
      <c r="AC35" s="677"/>
      <c r="AD35" s="678" t="s">
        <v>128</v>
      </c>
      <c r="AE35" s="678"/>
      <c r="AF35" s="678"/>
      <c r="AG35" s="678"/>
      <c r="AH35" s="678"/>
      <c r="AI35" s="678"/>
      <c r="AJ35" s="678"/>
      <c r="AK35" s="678"/>
      <c r="AL35" s="643" t="s">
        <v>128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51173</v>
      </c>
      <c r="CS35" s="659"/>
      <c r="CT35" s="659"/>
      <c r="CU35" s="659"/>
      <c r="CV35" s="659"/>
      <c r="CW35" s="659"/>
      <c r="CX35" s="659"/>
      <c r="CY35" s="660"/>
      <c r="CZ35" s="643">
        <v>0.4</v>
      </c>
      <c r="DA35" s="661"/>
      <c r="DB35" s="661"/>
      <c r="DC35" s="662"/>
      <c r="DD35" s="646">
        <v>31292</v>
      </c>
      <c r="DE35" s="659"/>
      <c r="DF35" s="659"/>
      <c r="DG35" s="659"/>
      <c r="DH35" s="659"/>
      <c r="DI35" s="659"/>
      <c r="DJ35" s="659"/>
      <c r="DK35" s="660"/>
      <c r="DL35" s="646">
        <v>31292</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232616</v>
      </c>
      <c r="S36" s="641"/>
      <c r="T36" s="641"/>
      <c r="U36" s="641"/>
      <c r="V36" s="641"/>
      <c r="W36" s="641"/>
      <c r="X36" s="641"/>
      <c r="Y36" s="642"/>
      <c r="Z36" s="677">
        <v>1.9</v>
      </c>
      <c r="AA36" s="677"/>
      <c r="AB36" s="677"/>
      <c r="AC36" s="677"/>
      <c r="AD36" s="678" t="s">
        <v>128</v>
      </c>
      <c r="AE36" s="678"/>
      <c r="AF36" s="678"/>
      <c r="AG36" s="678"/>
      <c r="AH36" s="678"/>
      <c r="AI36" s="678"/>
      <c r="AJ36" s="678"/>
      <c r="AK36" s="678"/>
      <c r="AL36" s="643" t="s">
        <v>128</v>
      </c>
      <c r="AM36" s="644"/>
      <c r="AN36" s="644"/>
      <c r="AO36" s="679"/>
      <c r="AP36" s="235"/>
      <c r="AQ36" s="692" t="s">
        <v>327</v>
      </c>
      <c r="AR36" s="693"/>
      <c r="AS36" s="693"/>
      <c r="AT36" s="693"/>
      <c r="AU36" s="693"/>
      <c r="AV36" s="693"/>
      <c r="AW36" s="693"/>
      <c r="AX36" s="693"/>
      <c r="AY36" s="694"/>
      <c r="AZ36" s="695">
        <v>1353935</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487887</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1403676</v>
      </c>
      <c r="CS36" s="641"/>
      <c r="CT36" s="641"/>
      <c r="CU36" s="641"/>
      <c r="CV36" s="641"/>
      <c r="CW36" s="641"/>
      <c r="CX36" s="641"/>
      <c r="CY36" s="642"/>
      <c r="CZ36" s="643">
        <v>12</v>
      </c>
      <c r="DA36" s="661"/>
      <c r="DB36" s="661"/>
      <c r="DC36" s="662"/>
      <c r="DD36" s="646">
        <v>1138386</v>
      </c>
      <c r="DE36" s="641"/>
      <c r="DF36" s="641"/>
      <c r="DG36" s="641"/>
      <c r="DH36" s="641"/>
      <c r="DI36" s="641"/>
      <c r="DJ36" s="641"/>
      <c r="DK36" s="642"/>
      <c r="DL36" s="646">
        <v>990352</v>
      </c>
      <c r="DM36" s="641"/>
      <c r="DN36" s="641"/>
      <c r="DO36" s="641"/>
      <c r="DP36" s="641"/>
      <c r="DQ36" s="641"/>
      <c r="DR36" s="641"/>
      <c r="DS36" s="641"/>
      <c r="DT36" s="641"/>
      <c r="DU36" s="641"/>
      <c r="DV36" s="642"/>
      <c r="DW36" s="643">
        <v>14.6</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345138</v>
      </c>
      <c r="S37" s="641"/>
      <c r="T37" s="641"/>
      <c r="U37" s="641"/>
      <c r="V37" s="641"/>
      <c r="W37" s="641"/>
      <c r="X37" s="641"/>
      <c r="Y37" s="642"/>
      <c r="Z37" s="677">
        <v>2.9</v>
      </c>
      <c r="AA37" s="677"/>
      <c r="AB37" s="677"/>
      <c r="AC37" s="677"/>
      <c r="AD37" s="678" t="s">
        <v>128</v>
      </c>
      <c r="AE37" s="678"/>
      <c r="AF37" s="678"/>
      <c r="AG37" s="678"/>
      <c r="AH37" s="678"/>
      <c r="AI37" s="678"/>
      <c r="AJ37" s="678"/>
      <c r="AK37" s="678"/>
      <c r="AL37" s="643" t="s">
        <v>227</v>
      </c>
      <c r="AM37" s="644"/>
      <c r="AN37" s="644"/>
      <c r="AO37" s="679"/>
      <c r="AQ37" s="680" t="s">
        <v>331</v>
      </c>
      <c r="AR37" s="681"/>
      <c r="AS37" s="681"/>
      <c r="AT37" s="681"/>
      <c r="AU37" s="681"/>
      <c r="AV37" s="681"/>
      <c r="AW37" s="681"/>
      <c r="AX37" s="681"/>
      <c r="AY37" s="682"/>
      <c r="AZ37" s="640">
        <v>241101</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466280</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623643</v>
      </c>
      <c r="CS37" s="659"/>
      <c r="CT37" s="659"/>
      <c r="CU37" s="659"/>
      <c r="CV37" s="659"/>
      <c r="CW37" s="659"/>
      <c r="CX37" s="659"/>
      <c r="CY37" s="660"/>
      <c r="CZ37" s="643">
        <v>5.3</v>
      </c>
      <c r="DA37" s="661"/>
      <c r="DB37" s="661"/>
      <c r="DC37" s="662"/>
      <c r="DD37" s="646">
        <v>622767</v>
      </c>
      <c r="DE37" s="659"/>
      <c r="DF37" s="659"/>
      <c r="DG37" s="659"/>
      <c r="DH37" s="659"/>
      <c r="DI37" s="659"/>
      <c r="DJ37" s="659"/>
      <c r="DK37" s="660"/>
      <c r="DL37" s="646">
        <v>622767</v>
      </c>
      <c r="DM37" s="659"/>
      <c r="DN37" s="659"/>
      <c r="DO37" s="659"/>
      <c r="DP37" s="659"/>
      <c r="DQ37" s="659"/>
      <c r="DR37" s="659"/>
      <c r="DS37" s="659"/>
      <c r="DT37" s="659"/>
      <c r="DU37" s="659"/>
      <c r="DV37" s="660"/>
      <c r="DW37" s="643">
        <v>9.1999999999999993</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231642</v>
      </c>
      <c r="S38" s="641"/>
      <c r="T38" s="641"/>
      <c r="U38" s="641"/>
      <c r="V38" s="641"/>
      <c r="W38" s="641"/>
      <c r="X38" s="641"/>
      <c r="Y38" s="642"/>
      <c r="Z38" s="677">
        <v>1.9</v>
      </c>
      <c r="AA38" s="677"/>
      <c r="AB38" s="677"/>
      <c r="AC38" s="677"/>
      <c r="AD38" s="678">
        <v>13</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61136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3837</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1346571</v>
      </c>
      <c r="CS38" s="641"/>
      <c r="CT38" s="641"/>
      <c r="CU38" s="641"/>
      <c r="CV38" s="641"/>
      <c r="CW38" s="641"/>
      <c r="CX38" s="641"/>
      <c r="CY38" s="642"/>
      <c r="CZ38" s="643">
        <v>11.5</v>
      </c>
      <c r="DA38" s="661"/>
      <c r="DB38" s="661"/>
      <c r="DC38" s="662"/>
      <c r="DD38" s="646">
        <v>1150908</v>
      </c>
      <c r="DE38" s="641"/>
      <c r="DF38" s="641"/>
      <c r="DG38" s="641"/>
      <c r="DH38" s="641"/>
      <c r="DI38" s="641"/>
      <c r="DJ38" s="641"/>
      <c r="DK38" s="642"/>
      <c r="DL38" s="646">
        <v>832920</v>
      </c>
      <c r="DM38" s="641"/>
      <c r="DN38" s="641"/>
      <c r="DO38" s="641"/>
      <c r="DP38" s="641"/>
      <c r="DQ38" s="641"/>
      <c r="DR38" s="641"/>
      <c r="DS38" s="641"/>
      <c r="DT38" s="641"/>
      <c r="DU38" s="641"/>
      <c r="DV38" s="642"/>
      <c r="DW38" s="643">
        <v>12.3</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1223725</v>
      </c>
      <c r="S39" s="641"/>
      <c r="T39" s="641"/>
      <c r="U39" s="641"/>
      <c r="V39" s="641"/>
      <c r="W39" s="641"/>
      <c r="X39" s="641"/>
      <c r="Y39" s="642"/>
      <c r="Z39" s="677">
        <v>10.1</v>
      </c>
      <c r="AA39" s="677"/>
      <c r="AB39" s="677"/>
      <c r="AC39" s="677"/>
      <c r="AD39" s="678" t="s">
        <v>128</v>
      </c>
      <c r="AE39" s="678"/>
      <c r="AF39" s="678"/>
      <c r="AG39" s="678"/>
      <c r="AH39" s="678"/>
      <c r="AI39" s="678"/>
      <c r="AJ39" s="678"/>
      <c r="AK39" s="678"/>
      <c r="AL39" s="643" t="s">
        <v>128</v>
      </c>
      <c r="AM39" s="644"/>
      <c r="AN39" s="644"/>
      <c r="AO39" s="679"/>
      <c r="AQ39" s="680" t="s">
        <v>339</v>
      </c>
      <c r="AR39" s="681"/>
      <c r="AS39" s="681"/>
      <c r="AT39" s="681"/>
      <c r="AU39" s="681"/>
      <c r="AV39" s="681"/>
      <c r="AW39" s="681"/>
      <c r="AX39" s="681"/>
      <c r="AY39" s="682"/>
      <c r="AZ39" s="640">
        <v>7364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6451</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455723</v>
      </c>
      <c r="CS39" s="659"/>
      <c r="CT39" s="659"/>
      <c r="CU39" s="659"/>
      <c r="CV39" s="659"/>
      <c r="CW39" s="659"/>
      <c r="CX39" s="659"/>
      <c r="CY39" s="660"/>
      <c r="CZ39" s="643">
        <v>3.9</v>
      </c>
      <c r="DA39" s="661"/>
      <c r="DB39" s="661"/>
      <c r="DC39" s="662"/>
      <c r="DD39" s="646">
        <v>1694</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179</v>
      </c>
      <c r="S40" s="641"/>
      <c r="T40" s="641"/>
      <c r="U40" s="641"/>
      <c r="V40" s="641"/>
      <c r="W40" s="641"/>
      <c r="X40" s="641"/>
      <c r="Y40" s="642"/>
      <c r="Z40" s="677" t="s">
        <v>128</v>
      </c>
      <c r="AA40" s="677"/>
      <c r="AB40" s="677"/>
      <c r="AC40" s="677"/>
      <c r="AD40" s="678" t="s">
        <v>227</v>
      </c>
      <c r="AE40" s="678"/>
      <c r="AF40" s="678"/>
      <c r="AG40" s="678"/>
      <c r="AH40" s="678"/>
      <c r="AI40" s="678"/>
      <c r="AJ40" s="678"/>
      <c r="AK40" s="678"/>
      <c r="AL40" s="643" t="s">
        <v>128</v>
      </c>
      <c r="AM40" s="644"/>
      <c r="AN40" s="644"/>
      <c r="AO40" s="679"/>
      <c r="AQ40" s="680" t="s">
        <v>343</v>
      </c>
      <c r="AR40" s="681"/>
      <c r="AS40" s="681"/>
      <c r="AT40" s="681"/>
      <c r="AU40" s="681"/>
      <c r="AV40" s="681"/>
      <c r="AW40" s="681"/>
      <c r="AX40" s="681"/>
      <c r="AY40" s="682"/>
      <c r="AZ40" s="640" t="s">
        <v>227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118</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t="s">
        <v>227</v>
      </c>
      <c r="CS40" s="641"/>
      <c r="CT40" s="641"/>
      <c r="CU40" s="641"/>
      <c r="CV40" s="641"/>
      <c r="CW40" s="641"/>
      <c r="CX40" s="641"/>
      <c r="CY40" s="642"/>
      <c r="CZ40" s="643" t="s">
        <v>128</v>
      </c>
      <c r="DA40" s="661"/>
      <c r="DB40" s="661"/>
      <c r="DC40" s="662"/>
      <c r="DD40" s="646" t="s">
        <v>179</v>
      </c>
      <c r="DE40" s="641"/>
      <c r="DF40" s="641"/>
      <c r="DG40" s="641"/>
      <c r="DH40" s="641"/>
      <c r="DI40" s="641"/>
      <c r="DJ40" s="641"/>
      <c r="DK40" s="642"/>
      <c r="DL40" s="646" t="s">
        <v>227</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362525</v>
      </c>
      <c r="S41" s="641"/>
      <c r="T41" s="641"/>
      <c r="U41" s="641"/>
      <c r="V41" s="641"/>
      <c r="W41" s="641"/>
      <c r="X41" s="641"/>
      <c r="Y41" s="642"/>
      <c r="Z41" s="677">
        <v>3</v>
      </c>
      <c r="AA41" s="677"/>
      <c r="AB41" s="677"/>
      <c r="AC41" s="677"/>
      <c r="AD41" s="678" t="s">
        <v>227</v>
      </c>
      <c r="AE41" s="678"/>
      <c r="AF41" s="678"/>
      <c r="AG41" s="678"/>
      <c r="AH41" s="678"/>
      <c r="AI41" s="678"/>
      <c r="AJ41" s="678"/>
      <c r="AK41" s="678"/>
      <c r="AL41" s="643" t="s">
        <v>227</v>
      </c>
      <c r="AM41" s="644"/>
      <c r="AN41" s="644"/>
      <c r="AO41" s="679"/>
      <c r="AQ41" s="680" t="s">
        <v>348</v>
      </c>
      <c r="AR41" s="681"/>
      <c r="AS41" s="681"/>
      <c r="AT41" s="681"/>
      <c r="AU41" s="681"/>
      <c r="AV41" s="681"/>
      <c r="AW41" s="681"/>
      <c r="AX41" s="681"/>
      <c r="AY41" s="682"/>
      <c r="AZ41" s="640">
        <v>248786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179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12077241</v>
      </c>
      <c r="S42" s="663"/>
      <c r="T42" s="663"/>
      <c r="U42" s="663"/>
      <c r="V42" s="663"/>
      <c r="W42" s="663"/>
      <c r="X42" s="663"/>
      <c r="Y42" s="665"/>
      <c r="Z42" s="666">
        <v>100</v>
      </c>
      <c r="AA42" s="666"/>
      <c r="AB42" s="666"/>
      <c r="AC42" s="666"/>
      <c r="AD42" s="667">
        <v>6406936</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795548</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390</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1990455</v>
      </c>
      <c r="CS42" s="641"/>
      <c r="CT42" s="641"/>
      <c r="CU42" s="641"/>
      <c r="CV42" s="641"/>
      <c r="CW42" s="641"/>
      <c r="CX42" s="641"/>
      <c r="CY42" s="642"/>
      <c r="CZ42" s="643">
        <v>17</v>
      </c>
      <c r="DA42" s="644"/>
      <c r="DB42" s="644"/>
      <c r="DC42" s="645"/>
      <c r="DD42" s="646">
        <v>229402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49510</v>
      </c>
      <c r="CS43" s="659"/>
      <c r="CT43" s="659"/>
      <c r="CU43" s="659"/>
      <c r="CV43" s="659"/>
      <c r="CW43" s="659"/>
      <c r="CX43" s="659"/>
      <c r="CY43" s="660"/>
      <c r="CZ43" s="643">
        <v>0.4</v>
      </c>
      <c r="DA43" s="661"/>
      <c r="DB43" s="661"/>
      <c r="DC43" s="662"/>
      <c r="DD43" s="646">
        <v>49510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1990455</v>
      </c>
      <c r="CS44" s="641"/>
      <c r="CT44" s="641"/>
      <c r="CU44" s="641"/>
      <c r="CV44" s="641"/>
      <c r="CW44" s="641"/>
      <c r="CX44" s="641"/>
      <c r="CY44" s="642"/>
      <c r="CZ44" s="643">
        <v>17</v>
      </c>
      <c r="DA44" s="644"/>
      <c r="DB44" s="644"/>
      <c r="DC44" s="645"/>
      <c r="DD44" s="646">
        <v>229402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1079761</v>
      </c>
      <c r="CS45" s="659"/>
      <c r="CT45" s="659"/>
      <c r="CU45" s="659"/>
      <c r="CV45" s="659"/>
      <c r="CW45" s="659"/>
      <c r="CX45" s="659"/>
      <c r="CY45" s="660"/>
      <c r="CZ45" s="643">
        <v>9.1999999999999993</v>
      </c>
      <c r="DA45" s="661"/>
      <c r="DB45" s="661"/>
      <c r="DC45" s="662"/>
      <c r="DD45" s="646">
        <v>59309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863137</v>
      </c>
      <c r="CS46" s="641"/>
      <c r="CT46" s="641"/>
      <c r="CU46" s="641"/>
      <c r="CV46" s="641"/>
      <c r="CW46" s="641"/>
      <c r="CX46" s="641"/>
      <c r="CY46" s="642"/>
      <c r="CZ46" s="643">
        <v>7.4</v>
      </c>
      <c r="DA46" s="644"/>
      <c r="DB46" s="644"/>
      <c r="DC46" s="645"/>
      <c r="DD46" s="646">
        <v>123670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128</v>
      </c>
      <c r="CS47" s="659"/>
      <c r="CT47" s="659"/>
      <c r="CU47" s="659"/>
      <c r="CV47" s="659"/>
      <c r="CW47" s="659"/>
      <c r="CX47" s="659"/>
      <c r="CY47" s="660"/>
      <c r="CZ47" s="643" t="s">
        <v>128</v>
      </c>
      <c r="DA47" s="661"/>
      <c r="DB47" s="661"/>
      <c r="DC47" s="662"/>
      <c r="DD47" s="646" t="s">
        <v>128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179</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11680221</v>
      </c>
      <c r="CS49" s="625"/>
      <c r="CT49" s="625"/>
      <c r="CU49" s="625"/>
      <c r="CV49" s="625"/>
      <c r="CW49" s="625"/>
      <c r="CX49" s="625"/>
      <c r="CY49" s="626"/>
      <c r="CZ49" s="627">
        <v>100</v>
      </c>
      <c r="DA49" s="628"/>
      <c r="DB49" s="628"/>
      <c r="DC49" s="629"/>
      <c r="DD49" s="630">
        <v>7116385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9PTgVpHmYWXyqTuFs8J8juWGJNbKLxXE8kqVFWz4euLi7M0CzGA7tEPWbCa0Ry1qtVuFoDSY+sL/3mCXPioLA==" saltValue="oKmHr1rKuhaQdWNprr3ST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12012</v>
      </c>
      <c r="R7" s="1160"/>
      <c r="S7" s="1160"/>
      <c r="T7" s="1160"/>
      <c r="U7" s="1160"/>
      <c r="V7" s="1160">
        <v>11677</v>
      </c>
      <c r="W7" s="1160"/>
      <c r="X7" s="1160"/>
      <c r="Y7" s="1160"/>
      <c r="Z7" s="1160"/>
      <c r="AA7" s="1160">
        <v>335</v>
      </c>
      <c r="AB7" s="1160"/>
      <c r="AC7" s="1160"/>
      <c r="AD7" s="1160"/>
      <c r="AE7" s="1161"/>
      <c r="AF7" s="1162">
        <v>334</v>
      </c>
      <c r="AG7" s="1163"/>
      <c r="AH7" s="1163"/>
      <c r="AI7" s="1163"/>
      <c r="AJ7" s="1164"/>
      <c r="AK7" s="1146">
        <v>232</v>
      </c>
      <c r="AL7" s="1147"/>
      <c r="AM7" s="1147"/>
      <c r="AN7" s="1147"/>
      <c r="AO7" s="1147"/>
      <c r="AP7" s="1147">
        <v>11001</v>
      </c>
      <c r="AQ7" s="1147"/>
      <c r="AR7" s="1147"/>
      <c r="AS7" s="1147"/>
      <c r="AT7" s="1147"/>
      <c r="AU7" s="1148" t="s">
        <v>595</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608</v>
      </c>
      <c r="BT7" s="1151"/>
      <c r="BU7" s="1151"/>
      <c r="BV7" s="1151"/>
      <c r="BW7" s="1151"/>
      <c r="BX7" s="1151"/>
      <c r="BY7" s="1151"/>
      <c r="BZ7" s="1151"/>
      <c r="CA7" s="1151"/>
      <c r="CB7" s="1151"/>
      <c r="CC7" s="1151"/>
      <c r="CD7" s="1151"/>
      <c r="CE7" s="1151"/>
      <c r="CF7" s="1151"/>
      <c r="CG7" s="1152"/>
      <c r="CH7" s="1143">
        <v>0</v>
      </c>
      <c r="CI7" s="1144"/>
      <c r="CJ7" s="1144"/>
      <c r="CK7" s="1144"/>
      <c r="CL7" s="1145"/>
      <c r="CM7" s="1143">
        <v>121</v>
      </c>
      <c r="CN7" s="1144"/>
      <c r="CO7" s="1144"/>
      <c r="CP7" s="1144"/>
      <c r="CQ7" s="1145"/>
      <c r="CR7" s="1143">
        <v>119</v>
      </c>
      <c r="CS7" s="1144"/>
      <c r="CT7" s="1144"/>
      <c r="CU7" s="1144"/>
      <c r="CV7" s="1145"/>
      <c r="CW7" s="1143">
        <v>5</v>
      </c>
      <c r="CX7" s="1144"/>
      <c r="CY7" s="1144"/>
      <c r="CZ7" s="1144"/>
      <c r="DA7" s="1145"/>
      <c r="DB7" s="1143" t="s">
        <v>587</v>
      </c>
      <c r="DC7" s="1144"/>
      <c r="DD7" s="1144"/>
      <c r="DE7" s="1144"/>
      <c r="DF7" s="1145"/>
      <c r="DG7" s="1143" t="s">
        <v>587</v>
      </c>
      <c r="DH7" s="1144"/>
      <c r="DI7" s="1144"/>
      <c r="DJ7" s="1144"/>
      <c r="DK7" s="1145"/>
      <c r="DL7" s="1143" t="s">
        <v>587</v>
      </c>
      <c r="DM7" s="1144"/>
      <c r="DN7" s="1144"/>
      <c r="DO7" s="1144"/>
      <c r="DP7" s="1145"/>
      <c r="DQ7" s="1143" t="s">
        <v>587</v>
      </c>
      <c r="DR7" s="1144"/>
      <c r="DS7" s="1144"/>
      <c r="DT7" s="1144"/>
      <c r="DU7" s="1145"/>
      <c r="DV7" s="1170"/>
      <c r="DW7" s="1171"/>
      <c r="DX7" s="1171"/>
      <c r="DY7" s="1171"/>
      <c r="DZ7" s="1172"/>
      <c r="EA7" s="255"/>
    </row>
    <row r="8" spans="1:131" s="256" customFormat="1" ht="26.25" customHeight="1" x14ac:dyDescent="0.15">
      <c r="A8" s="262">
        <v>2</v>
      </c>
      <c r="B8" s="1086" t="s">
        <v>388</v>
      </c>
      <c r="C8" s="1087"/>
      <c r="D8" s="1087"/>
      <c r="E8" s="1087"/>
      <c r="F8" s="1087"/>
      <c r="G8" s="1087"/>
      <c r="H8" s="1087"/>
      <c r="I8" s="1087"/>
      <c r="J8" s="1087"/>
      <c r="K8" s="1087"/>
      <c r="L8" s="1087"/>
      <c r="M8" s="1087"/>
      <c r="N8" s="1087"/>
      <c r="O8" s="1087"/>
      <c r="P8" s="1088"/>
      <c r="Q8" s="1098">
        <v>65</v>
      </c>
      <c r="R8" s="1099"/>
      <c r="S8" s="1099"/>
      <c r="T8" s="1099"/>
      <c r="U8" s="1099"/>
      <c r="V8" s="1099">
        <v>3</v>
      </c>
      <c r="W8" s="1099"/>
      <c r="X8" s="1099"/>
      <c r="Y8" s="1099"/>
      <c r="Z8" s="1099"/>
      <c r="AA8" s="1099">
        <v>62</v>
      </c>
      <c r="AB8" s="1099"/>
      <c r="AC8" s="1099"/>
      <c r="AD8" s="1099"/>
      <c r="AE8" s="1100"/>
      <c r="AF8" s="1092">
        <v>62</v>
      </c>
      <c r="AG8" s="1093"/>
      <c r="AH8" s="1093"/>
      <c r="AI8" s="1093"/>
      <c r="AJ8" s="1094"/>
      <c r="AK8" s="1141" t="s">
        <v>607</v>
      </c>
      <c r="AL8" s="1142"/>
      <c r="AM8" s="1142"/>
      <c r="AN8" s="1142"/>
      <c r="AO8" s="1142"/>
      <c r="AP8" s="1142">
        <v>4</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609</v>
      </c>
      <c r="BT8" s="1070"/>
      <c r="BU8" s="1070"/>
      <c r="BV8" s="1070"/>
      <c r="BW8" s="1070"/>
      <c r="BX8" s="1070"/>
      <c r="BY8" s="1070"/>
      <c r="BZ8" s="1070"/>
      <c r="CA8" s="1070"/>
      <c r="CB8" s="1070"/>
      <c r="CC8" s="1070"/>
      <c r="CD8" s="1070"/>
      <c r="CE8" s="1070"/>
      <c r="CF8" s="1070"/>
      <c r="CG8" s="1071"/>
      <c r="CH8" s="1044">
        <v>0</v>
      </c>
      <c r="CI8" s="1045"/>
      <c r="CJ8" s="1045"/>
      <c r="CK8" s="1045"/>
      <c r="CL8" s="1046"/>
      <c r="CM8" s="1044">
        <v>79</v>
      </c>
      <c r="CN8" s="1045"/>
      <c r="CO8" s="1045"/>
      <c r="CP8" s="1045"/>
      <c r="CQ8" s="1046"/>
      <c r="CR8" s="1044">
        <v>5</v>
      </c>
      <c r="CS8" s="1045"/>
      <c r="CT8" s="1045"/>
      <c r="CU8" s="1045"/>
      <c r="CV8" s="1046"/>
      <c r="CW8" s="1044" t="s">
        <v>604</v>
      </c>
      <c r="CX8" s="1045"/>
      <c r="CY8" s="1045"/>
      <c r="CZ8" s="1045"/>
      <c r="DA8" s="1046"/>
      <c r="DB8" s="1044" t="s">
        <v>587</v>
      </c>
      <c r="DC8" s="1045"/>
      <c r="DD8" s="1045"/>
      <c r="DE8" s="1045"/>
      <c r="DF8" s="1046"/>
      <c r="DG8" s="1044" t="s">
        <v>587</v>
      </c>
      <c r="DH8" s="1045"/>
      <c r="DI8" s="1045"/>
      <c r="DJ8" s="1045"/>
      <c r="DK8" s="1046"/>
      <c r="DL8" s="1044" t="s">
        <v>592</v>
      </c>
      <c r="DM8" s="1045"/>
      <c r="DN8" s="1045"/>
      <c r="DO8" s="1045"/>
      <c r="DP8" s="1046"/>
      <c r="DQ8" s="1044" t="s">
        <v>587</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389</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12077</v>
      </c>
      <c r="R23" s="1124"/>
      <c r="S23" s="1124"/>
      <c r="T23" s="1124"/>
      <c r="U23" s="1124"/>
      <c r="V23" s="1124">
        <v>11680</v>
      </c>
      <c r="W23" s="1124"/>
      <c r="X23" s="1124"/>
      <c r="Y23" s="1124"/>
      <c r="Z23" s="1124"/>
      <c r="AA23" s="1124">
        <v>397</v>
      </c>
      <c r="AB23" s="1124"/>
      <c r="AC23" s="1124"/>
      <c r="AD23" s="1124"/>
      <c r="AE23" s="1125"/>
      <c r="AF23" s="1126">
        <v>395</v>
      </c>
      <c r="AG23" s="1124"/>
      <c r="AH23" s="1124"/>
      <c r="AI23" s="1124"/>
      <c r="AJ23" s="1127"/>
      <c r="AK23" s="1128"/>
      <c r="AL23" s="1129"/>
      <c r="AM23" s="1129"/>
      <c r="AN23" s="1129"/>
      <c r="AO23" s="1129"/>
      <c r="AP23" s="1124">
        <v>11005</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4089</v>
      </c>
      <c r="R28" s="1109"/>
      <c r="S28" s="1109"/>
      <c r="T28" s="1109"/>
      <c r="U28" s="1109"/>
      <c r="V28" s="1109">
        <v>3601</v>
      </c>
      <c r="W28" s="1109"/>
      <c r="X28" s="1109"/>
      <c r="Y28" s="1109"/>
      <c r="Z28" s="1109"/>
      <c r="AA28" s="1109">
        <v>488</v>
      </c>
      <c r="AB28" s="1109"/>
      <c r="AC28" s="1109"/>
      <c r="AD28" s="1109"/>
      <c r="AE28" s="1110"/>
      <c r="AF28" s="1111">
        <v>488</v>
      </c>
      <c r="AG28" s="1109"/>
      <c r="AH28" s="1109"/>
      <c r="AI28" s="1109"/>
      <c r="AJ28" s="1112"/>
      <c r="AK28" s="1113">
        <v>249</v>
      </c>
      <c r="AL28" s="1101"/>
      <c r="AM28" s="1101"/>
      <c r="AN28" s="1101"/>
      <c r="AO28" s="1101"/>
      <c r="AP28" s="1101" t="s">
        <v>590</v>
      </c>
      <c r="AQ28" s="1101"/>
      <c r="AR28" s="1101"/>
      <c r="AS28" s="1101"/>
      <c r="AT28" s="1101"/>
      <c r="AU28" s="1101" t="s">
        <v>587</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404</v>
      </c>
      <c r="C29" s="1087"/>
      <c r="D29" s="1087"/>
      <c r="E29" s="1087"/>
      <c r="F29" s="1087"/>
      <c r="G29" s="1087"/>
      <c r="H29" s="1087"/>
      <c r="I29" s="1087"/>
      <c r="J29" s="1087"/>
      <c r="K29" s="1087"/>
      <c r="L29" s="1087"/>
      <c r="M29" s="1087"/>
      <c r="N29" s="1087"/>
      <c r="O29" s="1087"/>
      <c r="P29" s="1088"/>
      <c r="Q29" s="1098">
        <v>2966</v>
      </c>
      <c r="R29" s="1099"/>
      <c r="S29" s="1099"/>
      <c r="T29" s="1099"/>
      <c r="U29" s="1099"/>
      <c r="V29" s="1099">
        <v>2770</v>
      </c>
      <c r="W29" s="1099"/>
      <c r="X29" s="1099"/>
      <c r="Y29" s="1099"/>
      <c r="Z29" s="1099"/>
      <c r="AA29" s="1099">
        <v>196</v>
      </c>
      <c r="AB29" s="1099"/>
      <c r="AC29" s="1099"/>
      <c r="AD29" s="1099"/>
      <c r="AE29" s="1100"/>
      <c r="AF29" s="1092">
        <v>196</v>
      </c>
      <c r="AG29" s="1093"/>
      <c r="AH29" s="1093"/>
      <c r="AI29" s="1093"/>
      <c r="AJ29" s="1094"/>
      <c r="AK29" s="1035">
        <v>390</v>
      </c>
      <c r="AL29" s="1026"/>
      <c r="AM29" s="1026"/>
      <c r="AN29" s="1026"/>
      <c r="AO29" s="1026"/>
      <c r="AP29" s="1026" t="s">
        <v>591</v>
      </c>
      <c r="AQ29" s="1026"/>
      <c r="AR29" s="1026"/>
      <c r="AS29" s="1026"/>
      <c r="AT29" s="1026"/>
      <c r="AU29" s="1026" t="s">
        <v>587</v>
      </c>
      <c r="AV29" s="1026"/>
      <c r="AW29" s="1026"/>
      <c r="AX29" s="1026"/>
      <c r="AY29" s="1026"/>
      <c r="AZ29" s="1097" t="s">
        <v>592</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405</v>
      </c>
      <c r="C30" s="1087"/>
      <c r="D30" s="1087"/>
      <c r="E30" s="1087"/>
      <c r="F30" s="1087"/>
      <c r="G30" s="1087"/>
      <c r="H30" s="1087"/>
      <c r="I30" s="1087"/>
      <c r="J30" s="1087"/>
      <c r="K30" s="1087"/>
      <c r="L30" s="1087"/>
      <c r="M30" s="1087"/>
      <c r="N30" s="1087"/>
      <c r="O30" s="1087"/>
      <c r="P30" s="1088"/>
      <c r="Q30" s="1098">
        <v>17</v>
      </c>
      <c r="R30" s="1099"/>
      <c r="S30" s="1099"/>
      <c r="T30" s="1099"/>
      <c r="U30" s="1099"/>
      <c r="V30" s="1099">
        <v>16</v>
      </c>
      <c r="W30" s="1099"/>
      <c r="X30" s="1099"/>
      <c r="Y30" s="1099"/>
      <c r="Z30" s="1099"/>
      <c r="AA30" s="1099">
        <v>1</v>
      </c>
      <c r="AB30" s="1099"/>
      <c r="AC30" s="1099"/>
      <c r="AD30" s="1099"/>
      <c r="AE30" s="1100"/>
      <c r="AF30" s="1092">
        <v>1</v>
      </c>
      <c r="AG30" s="1093"/>
      <c r="AH30" s="1093"/>
      <c r="AI30" s="1093"/>
      <c r="AJ30" s="1094"/>
      <c r="AK30" s="1035">
        <v>1</v>
      </c>
      <c r="AL30" s="1026"/>
      <c r="AM30" s="1026"/>
      <c r="AN30" s="1026"/>
      <c r="AO30" s="1026"/>
      <c r="AP30" s="1026" t="s">
        <v>587</v>
      </c>
      <c r="AQ30" s="1026"/>
      <c r="AR30" s="1026"/>
      <c r="AS30" s="1026"/>
      <c r="AT30" s="1026"/>
      <c r="AU30" s="1026" t="s">
        <v>587</v>
      </c>
      <c r="AV30" s="1026"/>
      <c r="AW30" s="1026"/>
      <c r="AX30" s="1026"/>
      <c r="AY30" s="1026"/>
      <c r="AZ30" s="1097" t="s">
        <v>593</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406</v>
      </c>
      <c r="C31" s="1087"/>
      <c r="D31" s="1087"/>
      <c r="E31" s="1087"/>
      <c r="F31" s="1087"/>
      <c r="G31" s="1087"/>
      <c r="H31" s="1087"/>
      <c r="I31" s="1087"/>
      <c r="J31" s="1087"/>
      <c r="K31" s="1087"/>
      <c r="L31" s="1087"/>
      <c r="M31" s="1087"/>
      <c r="N31" s="1087"/>
      <c r="O31" s="1087"/>
      <c r="P31" s="1088"/>
      <c r="Q31" s="1098">
        <v>325</v>
      </c>
      <c r="R31" s="1099"/>
      <c r="S31" s="1099"/>
      <c r="T31" s="1099"/>
      <c r="U31" s="1099"/>
      <c r="V31" s="1099">
        <v>324</v>
      </c>
      <c r="W31" s="1099"/>
      <c r="X31" s="1099"/>
      <c r="Y31" s="1099"/>
      <c r="Z31" s="1099"/>
      <c r="AA31" s="1099">
        <v>0</v>
      </c>
      <c r="AB31" s="1099"/>
      <c r="AC31" s="1099"/>
      <c r="AD31" s="1099"/>
      <c r="AE31" s="1100"/>
      <c r="AF31" s="1092">
        <v>0</v>
      </c>
      <c r="AG31" s="1093"/>
      <c r="AH31" s="1093"/>
      <c r="AI31" s="1093"/>
      <c r="AJ31" s="1094"/>
      <c r="AK31" s="1035">
        <v>89</v>
      </c>
      <c r="AL31" s="1026"/>
      <c r="AM31" s="1026"/>
      <c r="AN31" s="1026"/>
      <c r="AO31" s="1026"/>
      <c r="AP31" s="1026" t="s">
        <v>592</v>
      </c>
      <c r="AQ31" s="1026"/>
      <c r="AR31" s="1026"/>
      <c r="AS31" s="1026"/>
      <c r="AT31" s="1026"/>
      <c r="AU31" s="1026" t="s">
        <v>587</v>
      </c>
      <c r="AV31" s="1026"/>
      <c r="AW31" s="1026"/>
      <c r="AX31" s="1026"/>
      <c r="AY31" s="1026"/>
      <c r="AZ31" s="1097" t="s">
        <v>594</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407</v>
      </c>
      <c r="C32" s="1087"/>
      <c r="D32" s="1087"/>
      <c r="E32" s="1087"/>
      <c r="F32" s="1087"/>
      <c r="G32" s="1087"/>
      <c r="H32" s="1087"/>
      <c r="I32" s="1087"/>
      <c r="J32" s="1087"/>
      <c r="K32" s="1087"/>
      <c r="L32" s="1087"/>
      <c r="M32" s="1087"/>
      <c r="N32" s="1087"/>
      <c r="O32" s="1087"/>
      <c r="P32" s="1088"/>
      <c r="Q32" s="1098">
        <v>431</v>
      </c>
      <c r="R32" s="1099"/>
      <c r="S32" s="1099"/>
      <c r="T32" s="1099"/>
      <c r="U32" s="1099"/>
      <c r="V32" s="1099">
        <v>395</v>
      </c>
      <c r="W32" s="1099"/>
      <c r="X32" s="1099"/>
      <c r="Y32" s="1099"/>
      <c r="Z32" s="1099"/>
      <c r="AA32" s="1099">
        <v>36</v>
      </c>
      <c r="AB32" s="1099"/>
      <c r="AC32" s="1099"/>
      <c r="AD32" s="1099"/>
      <c r="AE32" s="1100"/>
      <c r="AF32" s="1092">
        <v>565</v>
      </c>
      <c r="AG32" s="1093"/>
      <c r="AH32" s="1093"/>
      <c r="AI32" s="1093"/>
      <c r="AJ32" s="1094"/>
      <c r="AK32" s="1035">
        <v>7</v>
      </c>
      <c r="AL32" s="1026"/>
      <c r="AM32" s="1026"/>
      <c r="AN32" s="1026"/>
      <c r="AO32" s="1026"/>
      <c r="AP32" s="1026">
        <v>1747</v>
      </c>
      <c r="AQ32" s="1026"/>
      <c r="AR32" s="1026"/>
      <c r="AS32" s="1026"/>
      <c r="AT32" s="1026"/>
      <c r="AU32" s="1026">
        <v>47</v>
      </c>
      <c r="AV32" s="1026"/>
      <c r="AW32" s="1026"/>
      <c r="AX32" s="1026"/>
      <c r="AY32" s="1026"/>
      <c r="AZ32" s="1097" t="s">
        <v>586</v>
      </c>
      <c r="BA32" s="1097"/>
      <c r="BB32" s="1097"/>
      <c r="BC32" s="1097"/>
      <c r="BD32" s="1097"/>
      <c r="BE32" s="1081" t="s">
        <v>408</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409</v>
      </c>
      <c r="C33" s="1087"/>
      <c r="D33" s="1087"/>
      <c r="E33" s="1087"/>
      <c r="F33" s="1087"/>
      <c r="G33" s="1087"/>
      <c r="H33" s="1087"/>
      <c r="I33" s="1087"/>
      <c r="J33" s="1087"/>
      <c r="K33" s="1087"/>
      <c r="L33" s="1087"/>
      <c r="M33" s="1087"/>
      <c r="N33" s="1087"/>
      <c r="O33" s="1087"/>
      <c r="P33" s="1088"/>
      <c r="Q33" s="1098">
        <v>45</v>
      </c>
      <c r="R33" s="1099"/>
      <c r="S33" s="1099"/>
      <c r="T33" s="1099"/>
      <c r="U33" s="1099"/>
      <c r="V33" s="1099">
        <v>17</v>
      </c>
      <c r="W33" s="1099"/>
      <c r="X33" s="1099"/>
      <c r="Y33" s="1099"/>
      <c r="Z33" s="1099"/>
      <c r="AA33" s="1099">
        <v>29</v>
      </c>
      <c r="AB33" s="1099"/>
      <c r="AC33" s="1099"/>
      <c r="AD33" s="1099"/>
      <c r="AE33" s="1100"/>
      <c r="AF33" s="1092">
        <v>29</v>
      </c>
      <c r="AG33" s="1093"/>
      <c r="AH33" s="1093"/>
      <c r="AI33" s="1093"/>
      <c r="AJ33" s="1094"/>
      <c r="AK33" s="1035" t="s">
        <v>586</v>
      </c>
      <c r="AL33" s="1026"/>
      <c r="AM33" s="1026"/>
      <c r="AN33" s="1026"/>
      <c r="AO33" s="1026"/>
      <c r="AP33" s="1026" t="s">
        <v>587</v>
      </c>
      <c r="AQ33" s="1026"/>
      <c r="AR33" s="1026"/>
      <c r="AS33" s="1026"/>
      <c r="AT33" s="1026"/>
      <c r="AU33" s="1026" t="s">
        <v>588</v>
      </c>
      <c r="AV33" s="1026"/>
      <c r="AW33" s="1026"/>
      <c r="AX33" s="1026"/>
      <c r="AY33" s="1026"/>
      <c r="AZ33" s="1097" t="s">
        <v>589</v>
      </c>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t="s">
        <v>411</v>
      </c>
      <c r="C34" s="1087"/>
      <c r="D34" s="1087"/>
      <c r="E34" s="1087"/>
      <c r="F34" s="1087"/>
      <c r="G34" s="1087"/>
      <c r="H34" s="1087"/>
      <c r="I34" s="1087"/>
      <c r="J34" s="1087"/>
      <c r="K34" s="1087"/>
      <c r="L34" s="1087"/>
      <c r="M34" s="1087"/>
      <c r="N34" s="1087"/>
      <c r="O34" s="1087"/>
      <c r="P34" s="1088"/>
      <c r="Q34" s="1098">
        <v>136</v>
      </c>
      <c r="R34" s="1099"/>
      <c r="S34" s="1099"/>
      <c r="T34" s="1099"/>
      <c r="U34" s="1099"/>
      <c r="V34" s="1099">
        <v>135</v>
      </c>
      <c r="W34" s="1099"/>
      <c r="X34" s="1099"/>
      <c r="Y34" s="1099"/>
      <c r="Z34" s="1099"/>
      <c r="AA34" s="1099">
        <v>1</v>
      </c>
      <c r="AB34" s="1099"/>
      <c r="AC34" s="1099"/>
      <c r="AD34" s="1099"/>
      <c r="AE34" s="1100"/>
      <c r="AF34" s="1092">
        <v>1</v>
      </c>
      <c r="AG34" s="1093"/>
      <c r="AH34" s="1093"/>
      <c r="AI34" s="1093"/>
      <c r="AJ34" s="1094"/>
      <c r="AK34" s="1035">
        <v>61</v>
      </c>
      <c r="AL34" s="1026"/>
      <c r="AM34" s="1026"/>
      <c r="AN34" s="1026"/>
      <c r="AO34" s="1026"/>
      <c r="AP34" s="1026">
        <v>26</v>
      </c>
      <c r="AQ34" s="1026"/>
      <c r="AR34" s="1026"/>
      <c r="AS34" s="1026"/>
      <c r="AT34" s="1026"/>
      <c r="AU34" s="1026">
        <v>10</v>
      </c>
      <c r="AV34" s="1026"/>
      <c r="AW34" s="1026"/>
      <c r="AX34" s="1026"/>
      <c r="AY34" s="1026"/>
      <c r="AZ34" s="1097" t="s">
        <v>589</v>
      </c>
      <c r="BA34" s="1097"/>
      <c r="BB34" s="1097"/>
      <c r="BC34" s="1097"/>
      <c r="BD34" s="1097"/>
      <c r="BE34" s="1081" t="s">
        <v>410</v>
      </c>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t="s">
        <v>412</v>
      </c>
      <c r="C35" s="1087"/>
      <c r="D35" s="1087"/>
      <c r="E35" s="1087"/>
      <c r="F35" s="1087"/>
      <c r="G35" s="1087"/>
      <c r="H35" s="1087"/>
      <c r="I35" s="1087"/>
      <c r="J35" s="1087"/>
      <c r="K35" s="1087"/>
      <c r="L35" s="1087"/>
      <c r="M35" s="1087"/>
      <c r="N35" s="1087"/>
      <c r="O35" s="1087"/>
      <c r="P35" s="1088"/>
      <c r="Q35" s="1098">
        <v>365</v>
      </c>
      <c r="R35" s="1099"/>
      <c r="S35" s="1099"/>
      <c r="T35" s="1099"/>
      <c r="U35" s="1099"/>
      <c r="V35" s="1099">
        <v>350</v>
      </c>
      <c r="W35" s="1099"/>
      <c r="X35" s="1099"/>
      <c r="Y35" s="1099"/>
      <c r="Z35" s="1099"/>
      <c r="AA35" s="1099">
        <v>15</v>
      </c>
      <c r="AB35" s="1099"/>
      <c r="AC35" s="1099"/>
      <c r="AD35" s="1099"/>
      <c r="AE35" s="1100"/>
      <c r="AF35" s="1092">
        <v>15</v>
      </c>
      <c r="AG35" s="1093"/>
      <c r="AH35" s="1093"/>
      <c r="AI35" s="1093"/>
      <c r="AJ35" s="1094"/>
      <c r="AK35" s="1035">
        <v>220</v>
      </c>
      <c r="AL35" s="1026"/>
      <c r="AM35" s="1026"/>
      <c r="AN35" s="1026"/>
      <c r="AO35" s="1026"/>
      <c r="AP35" s="1026">
        <v>2008</v>
      </c>
      <c r="AQ35" s="1026"/>
      <c r="AR35" s="1026"/>
      <c r="AS35" s="1026"/>
      <c r="AT35" s="1026"/>
      <c r="AU35" s="1026">
        <v>2008</v>
      </c>
      <c r="AV35" s="1026"/>
      <c r="AW35" s="1026"/>
      <c r="AX35" s="1026"/>
      <c r="AY35" s="1026"/>
      <c r="AZ35" s="1097" t="s">
        <v>589</v>
      </c>
      <c r="BA35" s="1097"/>
      <c r="BB35" s="1097"/>
      <c r="BC35" s="1097"/>
      <c r="BD35" s="1097"/>
      <c r="BE35" s="1081" t="s">
        <v>410</v>
      </c>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t="s">
        <v>413</v>
      </c>
      <c r="C36" s="1087"/>
      <c r="D36" s="1087"/>
      <c r="E36" s="1087"/>
      <c r="F36" s="1087"/>
      <c r="G36" s="1087"/>
      <c r="H36" s="1087"/>
      <c r="I36" s="1087"/>
      <c r="J36" s="1087"/>
      <c r="K36" s="1087"/>
      <c r="L36" s="1087"/>
      <c r="M36" s="1087"/>
      <c r="N36" s="1087"/>
      <c r="O36" s="1087"/>
      <c r="P36" s="1088"/>
      <c r="Q36" s="1098">
        <v>31</v>
      </c>
      <c r="R36" s="1099"/>
      <c r="S36" s="1099"/>
      <c r="T36" s="1099"/>
      <c r="U36" s="1099"/>
      <c r="V36" s="1099">
        <v>28</v>
      </c>
      <c r="W36" s="1099"/>
      <c r="X36" s="1099"/>
      <c r="Y36" s="1099"/>
      <c r="Z36" s="1099"/>
      <c r="AA36" s="1099">
        <v>2</v>
      </c>
      <c r="AB36" s="1099"/>
      <c r="AC36" s="1099"/>
      <c r="AD36" s="1099"/>
      <c r="AE36" s="1100"/>
      <c r="AF36" s="1092">
        <v>2</v>
      </c>
      <c r="AG36" s="1093"/>
      <c r="AH36" s="1093"/>
      <c r="AI36" s="1093"/>
      <c r="AJ36" s="1094"/>
      <c r="AK36" s="1035">
        <v>21</v>
      </c>
      <c r="AL36" s="1026"/>
      <c r="AM36" s="1026"/>
      <c r="AN36" s="1026"/>
      <c r="AO36" s="1026"/>
      <c r="AP36" s="1026">
        <v>140</v>
      </c>
      <c r="AQ36" s="1026"/>
      <c r="AR36" s="1026"/>
      <c r="AS36" s="1026"/>
      <c r="AT36" s="1026"/>
      <c r="AU36" s="1026">
        <v>140</v>
      </c>
      <c r="AV36" s="1026"/>
      <c r="AW36" s="1026"/>
      <c r="AX36" s="1026"/>
      <c r="AY36" s="1026"/>
      <c r="AZ36" s="1097" t="s">
        <v>589</v>
      </c>
      <c r="BA36" s="1097"/>
      <c r="BB36" s="1097"/>
      <c r="BC36" s="1097"/>
      <c r="BD36" s="1097"/>
      <c r="BE36" s="1081" t="s">
        <v>410</v>
      </c>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414</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1297</v>
      </c>
      <c r="AG63" s="1014"/>
      <c r="AH63" s="1014"/>
      <c r="AI63" s="1014"/>
      <c r="AJ63" s="1079"/>
      <c r="AK63" s="1080"/>
      <c r="AL63" s="1018"/>
      <c r="AM63" s="1018"/>
      <c r="AN63" s="1018"/>
      <c r="AO63" s="1018"/>
      <c r="AP63" s="1014">
        <v>3921</v>
      </c>
      <c r="AQ63" s="1014"/>
      <c r="AR63" s="1014"/>
      <c r="AS63" s="1014"/>
      <c r="AT63" s="1014"/>
      <c r="AU63" s="1014">
        <v>2205</v>
      </c>
      <c r="AV63" s="1014"/>
      <c r="AW63" s="1014"/>
      <c r="AX63" s="1014"/>
      <c r="AY63" s="1014"/>
      <c r="AZ63" s="1074"/>
      <c r="BA63" s="1074"/>
      <c r="BB63" s="1074"/>
      <c r="BC63" s="1074"/>
      <c r="BD63" s="1074"/>
      <c r="BE63" s="1015"/>
      <c r="BF63" s="1015"/>
      <c r="BG63" s="1015"/>
      <c r="BH63" s="1015"/>
      <c r="BI63" s="1016"/>
      <c r="BJ63" s="1075" t="s">
        <v>416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400</v>
      </c>
      <c r="AQ66" s="1057"/>
      <c r="AR66" s="1057"/>
      <c r="AS66" s="1057"/>
      <c r="AT66" s="1058"/>
      <c r="AU66" s="1056" t="s">
        <v>424</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596</v>
      </c>
      <c r="C68" s="1041"/>
      <c r="D68" s="1041"/>
      <c r="E68" s="1041"/>
      <c r="F68" s="1041"/>
      <c r="G68" s="1041"/>
      <c r="H68" s="1041"/>
      <c r="I68" s="1041"/>
      <c r="J68" s="1041"/>
      <c r="K68" s="1041"/>
      <c r="L68" s="1041"/>
      <c r="M68" s="1041"/>
      <c r="N68" s="1041"/>
      <c r="O68" s="1041"/>
      <c r="P68" s="1042"/>
      <c r="Q68" s="1043">
        <v>1481</v>
      </c>
      <c r="R68" s="1037"/>
      <c r="S68" s="1037"/>
      <c r="T68" s="1037"/>
      <c r="U68" s="1037"/>
      <c r="V68" s="1037">
        <v>1347</v>
      </c>
      <c r="W68" s="1037"/>
      <c r="X68" s="1037"/>
      <c r="Y68" s="1037"/>
      <c r="Z68" s="1037"/>
      <c r="AA68" s="1037">
        <v>134</v>
      </c>
      <c r="AB68" s="1037"/>
      <c r="AC68" s="1037"/>
      <c r="AD68" s="1037"/>
      <c r="AE68" s="1037"/>
      <c r="AF68" s="1037">
        <v>134</v>
      </c>
      <c r="AG68" s="1037"/>
      <c r="AH68" s="1037"/>
      <c r="AI68" s="1037"/>
      <c r="AJ68" s="1037"/>
      <c r="AK68" s="1037" t="s">
        <v>587</v>
      </c>
      <c r="AL68" s="1037"/>
      <c r="AM68" s="1037"/>
      <c r="AN68" s="1037"/>
      <c r="AO68" s="1037"/>
      <c r="AP68" s="1037">
        <v>1229</v>
      </c>
      <c r="AQ68" s="1037"/>
      <c r="AR68" s="1037"/>
      <c r="AS68" s="1037"/>
      <c r="AT68" s="1037"/>
      <c r="AU68" s="1037">
        <v>533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597</v>
      </c>
      <c r="C69" s="1030"/>
      <c r="D69" s="1030"/>
      <c r="E69" s="1030"/>
      <c r="F69" s="1030"/>
      <c r="G69" s="1030"/>
      <c r="H69" s="1030"/>
      <c r="I69" s="1030"/>
      <c r="J69" s="1030"/>
      <c r="K69" s="1030"/>
      <c r="L69" s="1030"/>
      <c r="M69" s="1030"/>
      <c r="N69" s="1030"/>
      <c r="O69" s="1030"/>
      <c r="P69" s="1031"/>
      <c r="Q69" s="1032">
        <v>557</v>
      </c>
      <c r="R69" s="1026"/>
      <c r="S69" s="1026"/>
      <c r="T69" s="1026"/>
      <c r="U69" s="1026"/>
      <c r="V69" s="1026">
        <v>507</v>
      </c>
      <c r="W69" s="1026"/>
      <c r="X69" s="1026"/>
      <c r="Y69" s="1026"/>
      <c r="Z69" s="1026"/>
      <c r="AA69" s="1026">
        <v>50</v>
      </c>
      <c r="AB69" s="1026"/>
      <c r="AC69" s="1026"/>
      <c r="AD69" s="1026"/>
      <c r="AE69" s="1026"/>
      <c r="AF69" s="1026">
        <v>50</v>
      </c>
      <c r="AG69" s="1026"/>
      <c r="AH69" s="1026"/>
      <c r="AI69" s="1026"/>
      <c r="AJ69" s="1026"/>
      <c r="AK69" s="1026" t="s">
        <v>587</v>
      </c>
      <c r="AL69" s="1026"/>
      <c r="AM69" s="1026"/>
      <c r="AN69" s="1026"/>
      <c r="AO69" s="1026"/>
      <c r="AP69" s="1026">
        <v>15</v>
      </c>
      <c r="AQ69" s="1026"/>
      <c r="AR69" s="1026"/>
      <c r="AS69" s="1026"/>
      <c r="AT69" s="1026"/>
      <c r="AU69" s="1026">
        <v>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598</v>
      </c>
      <c r="C70" s="1030"/>
      <c r="D70" s="1030"/>
      <c r="E70" s="1030"/>
      <c r="F70" s="1030"/>
      <c r="G70" s="1030"/>
      <c r="H70" s="1030"/>
      <c r="I70" s="1030"/>
      <c r="J70" s="1030"/>
      <c r="K70" s="1030"/>
      <c r="L70" s="1030"/>
      <c r="M70" s="1030"/>
      <c r="N70" s="1030"/>
      <c r="O70" s="1030"/>
      <c r="P70" s="1031"/>
      <c r="Q70" s="1032">
        <v>271</v>
      </c>
      <c r="R70" s="1026"/>
      <c r="S70" s="1026"/>
      <c r="T70" s="1026"/>
      <c r="U70" s="1026"/>
      <c r="V70" s="1026">
        <v>235</v>
      </c>
      <c r="W70" s="1026"/>
      <c r="X70" s="1026"/>
      <c r="Y70" s="1026"/>
      <c r="Z70" s="1026"/>
      <c r="AA70" s="1026">
        <v>37</v>
      </c>
      <c r="AB70" s="1026"/>
      <c r="AC70" s="1026"/>
      <c r="AD70" s="1026"/>
      <c r="AE70" s="1026"/>
      <c r="AF70" s="1026">
        <v>37</v>
      </c>
      <c r="AG70" s="1026"/>
      <c r="AH70" s="1026"/>
      <c r="AI70" s="1026"/>
      <c r="AJ70" s="1026"/>
      <c r="AK70" s="1026" t="s">
        <v>587</v>
      </c>
      <c r="AL70" s="1026"/>
      <c r="AM70" s="1026"/>
      <c r="AN70" s="1026"/>
      <c r="AO70" s="1026"/>
      <c r="AP70" s="1026" t="s">
        <v>587</v>
      </c>
      <c r="AQ70" s="1026"/>
      <c r="AR70" s="1026"/>
      <c r="AS70" s="1026"/>
      <c r="AT70" s="1026"/>
      <c r="AU70" s="1026" t="s">
        <v>587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599</v>
      </c>
      <c r="C71" s="1030"/>
      <c r="D71" s="1030"/>
      <c r="E71" s="1030"/>
      <c r="F71" s="1030"/>
      <c r="G71" s="1030"/>
      <c r="H71" s="1030"/>
      <c r="I71" s="1030"/>
      <c r="J71" s="1030"/>
      <c r="K71" s="1030"/>
      <c r="L71" s="1030"/>
      <c r="M71" s="1030"/>
      <c r="N71" s="1030"/>
      <c r="O71" s="1030"/>
      <c r="P71" s="1031"/>
      <c r="Q71" s="1032">
        <v>261265</v>
      </c>
      <c r="R71" s="1026"/>
      <c r="S71" s="1026"/>
      <c r="T71" s="1026"/>
      <c r="U71" s="1026"/>
      <c r="V71" s="1026">
        <v>253642</v>
      </c>
      <c r="W71" s="1026"/>
      <c r="X71" s="1026"/>
      <c r="Y71" s="1026"/>
      <c r="Z71" s="1026"/>
      <c r="AA71" s="1026">
        <v>7623</v>
      </c>
      <c r="AB71" s="1026"/>
      <c r="AC71" s="1026"/>
      <c r="AD71" s="1026"/>
      <c r="AE71" s="1026"/>
      <c r="AF71" s="1026">
        <v>7623</v>
      </c>
      <c r="AG71" s="1026"/>
      <c r="AH71" s="1026"/>
      <c r="AI71" s="1026"/>
      <c r="AJ71" s="1026"/>
      <c r="AK71" s="1026" t="s">
        <v>587</v>
      </c>
      <c r="AL71" s="1026"/>
      <c r="AM71" s="1026"/>
      <c r="AN71" s="1026"/>
      <c r="AO71" s="1026"/>
      <c r="AP71" s="1026" t="s">
        <v>587</v>
      </c>
      <c r="AQ71" s="1026"/>
      <c r="AR71" s="1026"/>
      <c r="AS71" s="1026"/>
      <c r="AT71" s="1026"/>
      <c r="AU71" s="1026" t="s">
        <v>603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600</v>
      </c>
      <c r="C72" s="1030"/>
      <c r="D72" s="1030"/>
      <c r="E72" s="1030"/>
      <c r="F72" s="1030"/>
      <c r="G72" s="1030"/>
      <c r="H72" s="1030"/>
      <c r="I72" s="1030"/>
      <c r="J72" s="1030"/>
      <c r="K72" s="1030"/>
      <c r="L72" s="1030"/>
      <c r="M72" s="1030"/>
      <c r="N72" s="1030"/>
      <c r="O72" s="1030"/>
      <c r="P72" s="1031"/>
      <c r="Q72" s="1032">
        <v>72</v>
      </c>
      <c r="R72" s="1026"/>
      <c r="S72" s="1026"/>
      <c r="T72" s="1026"/>
      <c r="U72" s="1026"/>
      <c r="V72" s="1026">
        <v>69</v>
      </c>
      <c r="W72" s="1026"/>
      <c r="X72" s="1026"/>
      <c r="Y72" s="1026"/>
      <c r="Z72" s="1026"/>
      <c r="AA72" s="1026">
        <v>3</v>
      </c>
      <c r="AB72" s="1026"/>
      <c r="AC72" s="1026"/>
      <c r="AD72" s="1026"/>
      <c r="AE72" s="1026"/>
      <c r="AF72" s="1026">
        <v>3</v>
      </c>
      <c r="AG72" s="1026"/>
      <c r="AH72" s="1026"/>
      <c r="AI72" s="1026"/>
      <c r="AJ72" s="1026"/>
      <c r="AK72" s="1026" t="s">
        <v>587</v>
      </c>
      <c r="AL72" s="1026"/>
      <c r="AM72" s="1026"/>
      <c r="AN72" s="1026"/>
      <c r="AO72" s="1026"/>
      <c r="AP72" s="1026" t="s">
        <v>587</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601</v>
      </c>
      <c r="C73" s="1030"/>
      <c r="D73" s="1030"/>
      <c r="E73" s="1030"/>
      <c r="F73" s="1030"/>
      <c r="G73" s="1030"/>
      <c r="H73" s="1030"/>
      <c r="I73" s="1030"/>
      <c r="J73" s="1030"/>
      <c r="K73" s="1030"/>
      <c r="L73" s="1030"/>
      <c r="M73" s="1030"/>
      <c r="N73" s="1030"/>
      <c r="O73" s="1030"/>
      <c r="P73" s="1031"/>
      <c r="Q73" s="1032">
        <v>10088</v>
      </c>
      <c r="R73" s="1026"/>
      <c r="S73" s="1026"/>
      <c r="T73" s="1026"/>
      <c r="U73" s="1026"/>
      <c r="V73" s="1026">
        <v>10036</v>
      </c>
      <c r="W73" s="1026"/>
      <c r="X73" s="1026"/>
      <c r="Y73" s="1026"/>
      <c r="Z73" s="1026"/>
      <c r="AA73" s="1026">
        <v>51</v>
      </c>
      <c r="AB73" s="1026"/>
      <c r="AC73" s="1026"/>
      <c r="AD73" s="1026"/>
      <c r="AE73" s="1026"/>
      <c r="AF73" s="1026">
        <v>51</v>
      </c>
      <c r="AG73" s="1026"/>
      <c r="AH73" s="1026"/>
      <c r="AI73" s="1026"/>
      <c r="AJ73" s="1026"/>
      <c r="AK73" s="1026">
        <v>2348</v>
      </c>
      <c r="AL73" s="1026"/>
      <c r="AM73" s="1026"/>
      <c r="AN73" s="1026"/>
      <c r="AO73" s="1026"/>
      <c r="AP73" s="1026" t="s">
        <v>587</v>
      </c>
      <c r="AQ73" s="1026"/>
      <c r="AR73" s="1026"/>
      <c r="AS73" s="1026"/>
      <c r="AT73" s="1026"/>
      <c r="AU73" s="1026" t="s">
        <v>605</v>
      </c>
      <c r="AV73" s="1026"/>
      <c r="AW73" s="1026"/>
      <c r="AX73" s="1026"/>
      <c r="AY73" s="1026"/>
      <c r="AZ73" s="1027" t="s">
        <v>606</v>
      </c>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602</v>
      </c>
      <c r="C74" s="1030"/>
      <c r="D74" s="1030"/>
      <c r="E74" s="1030"/>
      <c r="F74" s="1030"/>
      <c r="G74" s="1030"/>
      <c r="H74" s="1030"/>
      <c r="I74" s="1030"/>
      <c r="J74" s="1030"/>
      <c r="K74" s="1030"/>
      <c r="L74" s="1030"/>
      <c r="M74" s="1030"/>
      <c r="N74" s="1030"/>
      <c r="O74" s="1030"/>
      <c r="P74" s="1031"/>
      <c r="Q74" s="1032">
        <v>82</v>
      </c>
      <c r="R74" s="1026"/>
      <c r="S74" s="1026"/>
      <c r="T74" s="1026"/>
      <c r="U74" s="1026"/>
      <c r="V74" s="1026">
        <v>74</v>
      </c>
      <c r="W74" s="1026"/>
      <c r="X74" s="1026"/>
      <c r="Y74" s="1026"/>
      <c r="Z74" s="1026"/>
      <c r="AA74" s="1026">
        <v>9</v>
      </c>
      <c r="AB74" s="1026"/>
      <c r="AC74" s="1026"/>
      <c r="AD74" s="1026"/>
      <c r="AE74" s="1026"/>
      <c r="AF74" s="1026">
        <v>9</v>
      </c>
      <c r="AG74" s="1026"/>
      <c r="AH74" s="1026"/>
      <c r="AI74" s="1026"/>
      <c r="AJ74" s="1026"/>
      <c r="AK74" s="1026">
        <v>0</v>
      </c>
      <c r="AL74" s="1026"/>
      <c r="AM74" s="1026"/>
      <c r="AN74" s="1026"/>
      <c r="AO74" s="1026"/>
      <c r="AP74" s="1026" t="s">
        <v>603</v>
      </c>
      <c r="AQ74" s="1026"/>
      <c r="AR74" s="1026"/>
      <c r="AS74" s="1026"/>
      <c r="AT74" s="1026"/>
      <c r="AU74" s="1026" t="s">
        <v>592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7907</v>
      </c>
      <c r="AG88" s="1014"/>
      <c r="AH88" s="1014"/>
      <c r="AI88" s="1014"/>
      <c r="AJ88" s="1014"/>
      <c r="AK88" s="1018"/>
      <c r="AL88" s="1018"/>
      <c r="AM88" s="1018"/>
      <c r="AN88" s="1018"/>
      <c r="AO88" s="1018"/>
      <c r="AP88" s="1014">
        <v>1244</v>
      </c>
      <c r="AQ88" s="1014"/>
      <c r="AR88" s="1014"/>
      <c r="AS88" s="1014"/>
      <c r="AT88" s="1014"/>
      <c r="AU88" s="1014">
        <v>535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124</v>
      </c>
      <c r="CS102" s="1006"/>
      <c r="CT102" s="1006"/>
      <c r="CU102" s="1006"/>
      <c r="CV102" s="1007"/>
      <c r="CW102" s="1005">
        <v>5</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307</v>
      </c>
      <c r="AG109" s="949"/>
      <c r="AH109" s="949"/>
      <c r="AI109" s="949"/>
      <c r="AJ109" s="950"/>
      <c r="AK109" s="951" t="s">
        <v>306</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307</v>
      </c>
      <c r="BW109" s="949"/>
      <c r="BX109" s="949"/>
      <c r="BY109" s="949"/>
      <c r="BZ109" s="950"/>
      <c r="CA109" s="951" t="s">
        <v>306</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307</v>
      </c>
      <c r="DM109" s="949"/>
      <c r="DN109" s="949"/>
      <c r="DO109" s="949"/>
      <c r="DP109" s="950"/>
      <c r="DQ109" s="951" t="s">
        <v>306</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826459</v>
      </c>
      <c r="AB110" s="942"/>
      <c r="AC110" s="942"/>
      <c r="AD110" s="942"/>
      <c r="AE110" s="943"/>
      <c r="AF110" s="944">
        <v>810573</v>
      </c>
      <c r="AG110" s="942"/>
      <c r="AH110" s="942"/>
      <c r="AI110" s="942"/>
      <c r="AJ110" s="943"/>
      <c r="AK110" s="944">
        <v>819750</v>
      </c>
      <c r="AL110" s="942"/>
      <c r="AM110" s="942"/>
      <c r="AN110" s="942"/>
      <c r="AO110" s="943"/>
      <c r="AP110" s="945">
        <v>13.8</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10110247</v>
      </c>
      <c r="BR110" s="889"/>
      <c r="BS110" s="889"/>
      <c r="BT110" s="889"/>
      <c r="BU110" s="889"/>
      <c r="BV110" s="889">
        <v>10544069</v>
      </c>
      <c r="BW110" s="889"/>
      <c r="BX110" s="889"/>
      <c r="BY110" s="889"/>
      <c r="BZ110" s="889"/>
      <c r="CA110" s="889">
        <v>11004931</v>
      </c>
      <c r="CB110" s="889"/>
      <c r="CC110" s="889"/>
      <c r="CD110" s="889"/>
      <c r="CE110" s="889"/>
      <c r="CF110" s="913">
        <v>185.3</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392</v>
      </c>
      <c r="DH110" s="889"/>
      <c r="DI110" s="889"/>
      <c r="DJ110" s="889"/>
      <c r="DK110" s="889"/>
      <c r="DL110" s="889" t="s">
        <v>392</v>
      </c>
      <c r="DM110" s="889"/>
      <c r="DN110" s="889"/>
      <c r="DO110" s="889"/>
      <c r="DP110" s="889"/>
      <c r="DQ110" s="889" t="s">
        <v>392</v>
      </c>
      <c r="DR110" s="889"/>
      <c r="DS110" s="889"/>
      <c r="DT110" s="889"/>
      <c r="DU110" s="889"/>
      <c r="DV110" s="890" t="s">
        <v>392</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392</v>
      </c>
      <c r="AB111" s="970"/>
      <c r="AC111" s="970"/>
      <c r="AD111" s="970"/>
      <c r="AE111" s="971"/>
      <c r="AF111" s="972" t="s">
        <v>392</v>
      </c>
      <c r="AG111" s="970"/>
      <c r="AH111" s="970"/>
      <c r="AI111" s="970"/>
      <c r="AJ111" s="971"/>
      <c r="AK111" s="972" t="s">
        <v>392</v>
      </c>
      <c r="AL111" s="970"/>
      <c r="AM111" s="970"/>
      <c r="AN111" s="970"/>
      <c r="AO111" s="971"/>
      <c r="AP111" s="973" t="s">
        <v>392</v>
      </c>
      <c r="AQ111" s="974"/>
      <c r="AR111" s="974"/>
      <c r="AS111" s="974"/>
      <c r="AT111" s="975"/>
      <c r="AU111" s="983"/>
      <c r="AV111" s="984"/>
      <c r="AW111" s="984"/>
      <c r="AX111" s="984"/>
      <c r="AY111" s="984"/>
      <c r="AZ111" s="859" t="s">
        <v>442</v>
      </c>
      <c r="BA111" s="794"/>
      <c r="BB111" s="794"/>
      <c r="BC111" s="794"/>
      <c r="BD111" s="794"/>
      <c r="BE111" s="794"/>
      <c r="BF111" s="794"/>
      <c r="BG111" s="794"/>
      <c r="BH111" s="794"/>
      <c r="BI111" s="794"/>
      <c r="BJ111" s="794"/>
      <c r="BK111" s="794"/>
      <c r="BL111" s="794"/>
      <c r="BM111" s="794"/>
      <c r="BN111" s="794"/>
      <c r="BO111" s="794"/>
      <c r="BP111" s="795"/>
      <c r="BQ111" s="860">
        <v>1313</v>
      </c>
      <c r="BR111" s="861"/>
      <c r="BS111" s="861"/>
      <c r="BT111" s="861"/>
      <c r="BU111" s="861"/>
      <c r="BV111" s="861" t="s">
        <v>392</v>
      </c>
      <c r="BW111" s="861"/>
      <c r="BX111" s="861"/>
      <c r="BY111" s="861"/>
      <c r="BZ111" s="861"/>
      <c r="CA111" s="861" t="s">
        <v>443</v>
      </c>
      <c r="CB111" s="861"/>
      <c r="CC111" s="861"/>
      <c r="CD111" s="861"/>
      <c r="CE111" s="861"/>
      <c r="CF111" s="922" t="s">
        <v>444</v>
      </c>
      <c r="CG111" s="923"/>
      <c r="CH111" s="923"/>
      <c r="CI111" s="923"/>
      <c r="CJ111" s="923"/>
      <c r="CK111" s="978"/>
      <c r="CL111" s="865"/>
      <c r="CM111" s="868" t="s">
        <v>445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392</v>
      </c>
      <c r="DM111" s="861"/>
      <c r="DN111" s="861"/>
      <c r="DO111" s="861"/>
      <c r="DP111" s="861"/>
      <c r="DQ111" s="861" t="s">
        <v>392</v>
      </c>
      <c r="DR111" s="861"/>
      <c r="DS111" s="861"/>
      <c r="DT111" s="861"/>
      <c r="DU111" s="861"/>
      <c r="DV111" s="838" t="s">
        <v>392</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392</v>
      </c>
      <c r="AB112" s="824"/>
      <c r="AC112" s="824"/>
      <c r="AD112" s="824"/>
      <c r="AE112" s="825"/>
      <c r="AF112" s="826" t="s">
        <v>392</v>
      </c>
      <c r="AG112" s="824"/>
      <c r="AH112" s="824"/>
      <c r="AI112" s="824"/>
      <c r="AJ112" s="825"/>
      <c r="AK112" s="826" t="s">
        <v>392</v>
      </c>
      <c r="AL112" s="824"/>
      <c r="AM112" s="824"/>
      <c r="AN112" s="824"/>
      <c r="AO112" s="825"/>
      <c r="AP112" s="871" t="s">
        <v>392</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2497652</v>
      </c>
      <c r="BR112" s="861"/>
      <c r="BS112" s="861"/>
      <c r="BT112" s="861"/>
      <c r="BU112" s="861"/>
      <c r="BV112" s="861">
        <v>2370197</v>
      </c>
      <c r="BW112" s="861"/>
      <c r="BX112" s="861"/>
      <c r="BY112" s="861"/>
      <c r="BZ112" s="861"/>
      <c r="CA112" s="861">
        <v>2205416</v>
      </c>
      <c r="CB112" s="861"/>
      <c r="CC112" s="861"/>
      <c r="CD112" s="861"/>
      <c r="CE112" s="861"/>
      <c r="CF112" s="922">
        <v>37.1</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392</v>
      </c>
      <c r="DH112" s="861"/>
      <c r="DI112" s="861"/>
      <c r="DJ112" s="861"/>
      <c r="DK112" s="861"/>
      <c r="DL112" s="861" t="s">
        <v>392</v>
      </c>
      <c r="DM112" s="861"/>
      <c r="DN112" s="861"/>
      <c r="DO112" s="861"/>
      <c r="DP112" s="861"/>
      <c r="DQ112" s="861" t="s">
        <v>392</v>
      </c>
      <c r="DR112" s="861"/>
      <c r="DS112" s="861"/>
      <c r="DT112" s="861"/>
      <c r="DU112" s="861"/>
      <c r="DV112" s="838" t="s">
        <v>392</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232164</v>
      </c>
      <c r="AB113" s="970"/>
      <c r="AC113" s="970"/>
      <c r="AD113" s="970"/>
      <c r="AE113" s="971"/>
      <c r="AF113" s="972">
        <v>237806</v>
      </c>
      <c r="AG113" s="970"/>
      <c r="AH113" s="970"/>
      <c r="AI113" s="970"/>
      <c r="AJ113" s="971"/>
      <c r="AK113" s="972">
        <v>234026</v>
      </c>
      <c r="AL113" s="970"/>
      <c r="AM113" s="970"/>
      <c r="AN113" s="970"/>
      <c r="AO113" s="971"/>
      <c r="AP113" s="973">
        <v>3.9</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840309</v>
      </c>
      <c r="BR113" s="861"/>
      <c r="BS113" s="861"/>
      <c r="BT113" s="861"/>
      <c r="BU113" s="861"/>
      <c r="BV113" s="861">
        <v>705473</v>
      </c>
      <c r="BW113" s="861"/>
      <c r="BX113" s="861"/>
      <c r="BY113" s="861"/>
      <c r="BZ113" s="861"/>
      <c r="CA113" s="861">
        <v>535121</v>
      </c>
      <c r="CB113" s="861"/>
      <c r="CC113" s="861"/>
      <c r="CD113" s="861"/>
      <c r="CE113" s="861"/>
      <c r="CF113" s="922">
        <v>9</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392</v>
      </c>
      <c r="DH113" s="824"/>
      <c r="DI113" s="824"/>
      <c r="DJ113" s="824"/>
      <c r="DK113" s="825"/>
      <c r="DL113" s="826" t="s">
        <v>392</v>
      </c>
      <c r="DM113" s="824"/>
      <c r="DN113" s="824"/>
      <c r="DO113" s="824"/>
      <c r="DP113" s="825"/>
      <c r="DQ113" s="826" t="s">
        <v>392</v>
      </c>
      <c r="DR113" s="824"/>
      <c r="DS113" s="824"/>
      <c r="DT113" s="824"/>
      <c r="DU113" s="825"/>
      <c r="DV113" s="871" t="s">
        <v>392</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140392</v>
      </c>
      <c r="AB114" s="824"/>
      <c r="AC114" s="824"/>
      <c r="AD114" s="824"/>
      <c r="AE114" s="825"/>
      <c r="AF114" s="826">
        <v>144041</v>
      </c>
      <c r="AG114" s="824"/>
      <c r="AH114" s="824"/>
      <c r="AI114" s="824"/>
      <c r="AJ114" s="825"/>
      <c r="AK114" s="826">
        <v>146498</v>
      </c>
      <c r="AL114" s="824"/>
      <c r="AM114" s="824"/>
      <c r="AN114" s="824"/>
      <c r="AO114" s="825"/>
      <c r="AP114" s="871">
        <v>2.5</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2218357</v>
      </c>
      <c r="BR114" s="861"/>
      <c r="BS114" s="861"/>
      <c r="BT114" s="861"/>
      <c r="BU114" s="861"/>
      <c r="BV114" s="861">
        <v>2135826</v>
      </c>
      <c r="BW114" s="861"/>
      <c r="BX114" s="861"/>
      <c r="BY114" s="861"/>
      <c r="BZ114" s="861"/>
      <c r="CA114" s="861">
        <v>2177000</v>
      </c>
      <c r="CB114" s="861"/>
      <c r="CC114" s="861"/>
      <c r="CD114" s="861"/>
      <c r="CE114" s="861"/>
      <c r="CF114" s="922">
        <v>36.700000000000003</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392</v>
      </c>
      <c r="DH114" s="824"/>
      <c r="DI114" s="824"/>
      <c r="DJ114" s="824"/>
      <c r="DK114" s="825"/>
      <c r="DL114" s="826" t="s">
        <v>392</v>
      </c>
      <c r="DM114" s="824"/>
      <c r="DN114" s="824"/>
      <c r="DO114" s="824"/>
      <c r="DP114" s="825"/>
      <c r="DQ114" s="826" t="s">
        <v>392</v>
      </c>
      <c r="DR114" s="824"/>
      <c r="DS114" s="824"/>
      <c r="DT114" s="824"/>
      <c r="DU114" s="825"/>
      <c r="DV114" s="871" t="s">
        <v>392</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6956</v>
      </c>
      <c r="AB115" s="970"/>
      <c r="AC115" s="970"/>
      <c r="AD115" s="970"/>
      <c r="AE115" s="971"/>
      <c r="AF115" s="972" t="s">
        <v>392</v>
      </c>
      <c r="AG115" s="970"/>
      <c r="AH115" s="970"/>
      <c r="AI115" s="970"/>
      <c r="AJ115" s="971"/>
      <c r="AK115" s="972" t="s">
        <v>444</v>
      </c>
      <c r="AL115" s="970"/>
      <c r="AM115" s="970"/>
      <c r="AN115" s="970"/>
      <c r="AO115" s="971"/>
      <c r="AP115" s="973" t="s">
        <v>392</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392</v>
      </c>
      <c r="BR115" s="861"/>
      <c r="BS115" s="861"/>
      <c r="BT115" s="861"/>
      <c r="BU115" s="861"/>
      <c r="BV115" s="861" t="s">
        <v>392</v>
      </c>
      <c r="BW115" s="861"/>
      <c r="BX115" s="861"/>
      <c r="BY115" s="861"/>
      <c r="BZ115" s="861"/>
      <c r="CA115" s="861" t="s">
        <v>392</v>
      </c>
      <c r="CB115" s="861"/>
      <c r="CC115" s="861"/>
      <c r="CD115" s="861"/>
      <c r="CE115" s="861"/>
      <c r="CF115" s="922" t="s">
        <v>392</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459</v>
      </c>
      <c r="DM115" s="824"/>
      <c r="DN115" s="824"/>
      <c r="DO115" s="824"/>
      <c r="DP115" s="825"/>
      <c r="DQ115" s="826" t="s">
        <v>392</v>
      </c>
      <c r="DR115" s="824"/>
      <c r="DS115" s="824"/>
      <c r="DT115" s="824"/>
      <c r="DU115" s="825"/>
      <c r="DV115" s="871" t="s">
        <v>392</v>
      </c>
      <c r="DW115" s="872"/>
      <c r="DX115" s="872"/>
      <c r="DY115" s="872"/>
      <c r="DZ115" s="873"/>
    </row>
    <row r="116" spans="1:130" s="247"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392</v>
      </c>
      <c r="AB116" s="824"/>
      <c r="AC116" s="824"/>
      <c r="AD116" s="824"/>
      <c r="AE116" s="825"/>
      <c r="AF116" s="826" t="s">
        <v>392</v>
      </c>
      <c r="AG116" s="824"/>
      <c r="AH116" s="824"/>
      <c r="AI116" s="824"/>
      <c r="AJ116" s="825"/>
      <c r="AK116" s="826" t="s">
        <v>392</v>
      </c>
      <c r="AL116" s="824"/>
      <c r="AM116" s="824"/>
      <c r="AN116" s="824"/>
      <c r="AO116" s="825"/>
      <c r="AP116" s="871" t="s">
        <v>392</v>
      </c>
      <c r="AQ116" s="872"/>
      <c r="AR116" s="872"/>
      <c r="AS116" s="872"/>
      <c r="AT116" s="873"/>
      <c r="AU116" s="983"/>
      <c r="AV116" s="984"/>
      <c r="AW116" s="984"/>
      <c r="AX116" s="984"/>
      <c r="AY116" s="984"/>
      <c r="AZ116" s="910" t="s">
        <v>461</v>
      </c>
      <c r="BA116" s="911"/>
      <c r="BB116" s="911"/>
      <c r="BC116" s="911"/>
      <c r="BD116" s="911"/>
      <c r="BE116" s="911"/>
      <c r="BF116" s="911"/>
      <c r="BG116" s="911"/>
      <c r="BH116" s="911"/>
      <c r="BI116" s="911"/>
      <c r="BJ116" s="911"/>
      <c r="BK116" s="911"/>
      <c r="BL116" s="911"/>
      <c r="BM116" s="911"/>
      <c r="BN116" s="911"/>
      <c r="BO116" s="911"/>
      <c r="BP116" s="912"/>
      <c r="BQ116" s="860" t="s">
        <v>443</v>
      </c>
      <c r="BR116" s="861"/>
      <c r="BS116" s="861"/>
      <c r="BT116" s="861"/>
      <c r="BU116" s="861"/>
      <c r="BV116" s="861" t="s">
        <v>392</v>
      </c>
      <c r="BW116" s="861"/>
      <c r="BX116" s="861"/>
      <c r="BY116" s="861"/>
      <c r="BZ116" s="861"/>
      <c r="CA116" s="861" t="s">
        <v>392</v>
      </c>
      <c r="CB116" s="861"/>
      <c r="CC116" s="861"/>
      <c r="CD116" s="861"/>
      <c r="CE116" s="861"/>
      <c r="CF116" s="922" t="s">
        <v>392</v>
      </c>
      <c r="CG116" s="923"/>
      <c r="CH116" s="923"/>
      <c r="CI116" s="923"/>
      <c r="CJ116" s="923"/>
      <c r="CK116" s="978"/>
      <c r="CL116" s="865"/>
      <c r="CM116" s="868" t="s">
        <v>462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392</v>
      </c>
      <c r="DH116" s="824"/>
      <c r="DI116" s="824"/>
      <c r="DJ116" s="824"/>
      <c r="DK116" s="825"/>
      <c r="DL116" s="826" t="s">
        <v>392</v>
      </c>
      <c r="DM116" s="824"/>
      <c r="DN116" s="824"/>
      <c r="DO116" s="824"/>
      <c r="DP116" s="825"/>
      <c r="DQ116" s="826" t="s">
        <v>392</v>
      </c>
      <c r="DR116" s="824"/>
      <c r="DS116" s="824"/>
      <c r="DT116" s="824"/>
      <c r="DU116" s="825"/>
      <c r="DV116" s="871" t="s">
        <v>392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463</v>
      </c>
      <c r="Z117" s="950"/>
      <c r="AA117" s="955">
        <v>1205971</v>
      </c>
      <c r="AB117" s="956"/>
      <c r="AC117" s="956"/>
      <c r="AD117" s="956"/>
      <c r="AE117" s="957"/>
      <c r="AF117" s="958">
        <v>1192420</v>
      </c>
      <c r="AG117" s="956"/>
      <c r="AH117" s="956"/>
      <c r="AI117" s="956"/>
      <c r="AJ117" s="957"/>
      <c r="AK117" s="958">
        <v>1200274</v>
      </c>
      <c r="AL117" s="956"/>
      <c r="AM117" s="956"/>
      <c r="AN117" s="956"/>
      <c r="AO117" s="957"/>
      <c r="AP117" s="959"/>
      <c r="AQ117" s="960"/>
      <c r="AR117" s="960"/>
      <c r="AS117" s="960"/>
      <c r="AT117" s="961"/>
      <c r="AU117" s="983"/>
      <c r="AV117" s="984"/>
      <c r="AW117" s="984"/>
      <c r="AX117" s="984"/>
      <c r="AY117" s="984"/>
      <c r="AZ117" s="910" t="s">
        <v>464</v>
      </c>
      <c r="BA117" s="911"/>
      <c r="BB117" s="911"/>
      <c r="BC117" s="911"/>
      <c r="BD117" s="911"/>
      <c r="BE117" s="911"/>
      <c r="BF117" s="911"/>
      <c r="BG117" s="911"/>
      <c r="BH117" s="911"/>
      <c r="BI117" s="911"/>
      <c r="BJ117" s="911"/>
      <c r="BK117" s="911"/>
      <c r="BL117" s="911"/>
      <c r="BM117" s="911"/>
      <c r="BN117" s="911"/>
      <c r="BO117" s="911"/>
      <c r="BP117" s="912"/>
      <c r="BQ117" s="860" t="s">
        <v>392</v>
      </c>
      <c r="BR117" s="861"/>
      <c r="BS117" s="861"/>
      <c r="BT117" s="861"/>
      <c r="BU117" s="861"/>
      <c r="BV117" s="861" t="s">
        <v>392</v>
      </c>
      <c r="BW117" s="861"/>
      <c r="BX117" s="861"/>
      <c r="BY117" s="861"/>
      <c r="BZ117" s="861"/>
      <c r="CA117" s="861" t="s">
        <v>443</v>
      </c>
      <c r="CB117" s="861"/>
      <c r="CC117" s="861"/>
      <c r="CD117" s="861"/>
      <c r="CE117" s="861"/>
      <c r="CF117" s="922" t="s">
        <v>392</v>
      </c>
      <c r="CG117" s="923"/>
      <c r="CH117" s="923"/>
      <c r="CI117" s="923"/>
      <c r="CJ117" s="923"/>
      <c r="CK117" s="978"/>
      <c r="CL117" s="865"/>
      <c r="CM117" s="868" t="s">
        <v>465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392</v>
      </c>
      <c r="DH117" s="824"/>
      <c r="DI117" s="824"/>
      <c r="DJ117" s="824"/>
      <c r="DK117" s="825"/>
      <c r="DL117" s="826" t="s">
        <v>443</v>
      </c>
      <c r="DM117" s="824"/>
      <c r="DN117" s="824"/>
      <c r="DO117" s="824"/>
      <c r="DP117" s="825"/>
      <c r="DQ117" s="826" t="s">
        <v>444</v>
      </c>
      <c r="DR117" s="824"/>
      <c r="DS117" s="824"/>
      <c r="DT117" s="824"/>
      <c r="DU117" s="825"/>
      <c r="DV117" s="871" t="s">
        <v>392</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307</v>
      </c>
      <c r="AG118" s="949"/>
      <c r="AH118" s="949"/>
      <c r="AI118" s="949"/>
      <c r="AJ118" s="950"/>
      <c r="AK118" s="951" t="s">
        <v>306</v>
      </c>
      <c r="AL118" s="949"/>
      <c r="AM118" s="949"/>
      <c r="AN118" s="949"/>
      <c r="AO118" s="950"/>
      <c r="AP118" s="952" t="s">
        <v>435</v>
      </c>
      <c r="AQ118" s="953"/>
      <c r="AR118" s="953"/>
      <c r="AS118" s="953"/>
      <c r="AT118" s="954"/>
      <c r="AU118" s="983"/>
      <c r="AV118" s="984"/>
      <c r="AW118" s="984"/>
      <c r="AX118" s="984"/>
      <c r="AY118" s="984"/>
      <c r="AZ118" s="926" t="s">
        <v>466</v>
      </c>
      <c r="BA118" s="927"/>
      <c r="BB118" s="927"/>
      <c r="BC118" s="927"/>
      <c r="BD118" s="927"/>
      <c r="BE118" s="927"/>
      <c r="BF118" s="927"/>
      <c r="BG118" s="927"/>
      <c r="BH118" s="927"/>
      <c r="BI118" s="927"/>
      <c r="BJ118" s="927"/>
      <c r="BK118" s="927"/>
      <c r="BL118" s="927"/>
      <c r="BM118" s="927"/>
      <c r="BN118" s="927"/>
      <c r="BO118" s="927"/>
      <c r="BP118" s="928"/>
      <c r="BQ118" s="929" t="s">
        <v>392</v>
      </c>
      <c r="BR118" s="892"/>
      <c r="BS118" s="892"/>
      <c r="BT118" s="892"/>
      <c r="BU118" s="892"/>
      <c r="BV118" s="892" t="s">
        <v>392</v>
      </c>
      <c r="BW118" s="892"/>
      <c r="BX118" s="892"/>
      <c r="BY118" s="892"/>
      <c r="BZ118" s="892"/>
      <c r="CA118" s="892" t="s">
        <v>392</v>
      </c>
      <c r="CB118" s="892"/>
      <c r="CC118" s="892"/>
      <c r="CD118" s="892"/>
      <c r="CE118" s="892"/>
      <c r="CF118" s="922" t="s">
        <v>392</v>
      </c>
      <c r="CG118" s="923"/>
      <c r="CH118" s="923"/>
      <c r="CI118" s="923"/>
      <c r="CJ118" s="923"/>
      <c r="CK118" s="978"/>
      <c r="CL118" s="865"/>
      <c r="CM118" s="868" t="s">
        <v>467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392</v>
      </c>
      <c r="DH118" s="824"/>
      <c r="DI118" s="824"/>
      <c r="DJ118" s="824"/>
      <c r="DK118" s="825"/>
      <c r="DL118" s="826" t="s">
        <v>392</v>
      </c>
      <c r="DM118" s="824"/>
      <c r="DN118" s="824"/>
      <c r="DO118" s="824"/>
      <c r="DP118" s="825"/>
      <c r="DQ118" s="826" t="s">
        <v>444</v>
      </c>
      <c r="DR118" s="824"/>
      <c r="DS118" s="824"/>
      <c r="DT118" s="824"/>
      <c r="DU118" s="825"/>
      <c r="DV118" s="871" t="s">
        <v>392</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392</v>
      </c>
      <c r="AB119" s="942"/>
      <c r="AC119" s="942"/>
      <c r="AD119" s="942"/>
      <c r="AE119" s="943"/>
      <c r="AF119" s="944" t="s">
        <v>468</v>
      </c>
      <c r="AG119" s="942"/>
      <c r="AH119" s="942"/>
      <c r="AI119" s="942"/>
      <c r="AJ119" s="943"/>
      <c r="AK119" s="944" t="s">
        <v>392</v>
      </c>
      <c r="AL119" s="942"/>
      <c r="AM119" s="942"/>
      <c r="AN119" s="942"/>
      <c r="AO119" s="943"/>
      <c r="AP119" s="945" t="s">
        <v>468</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469</v>
      </c>
      <c r="BP119" s="925"/>
      <c r="BQ119" s="929">
        <v>15667878</v>
      </c>
      <c r="BR119" s="892"/>
      <c r="BS119" s="892"/>
      <c r="BT119" s="892"/>
      <c r="BU119" s="892"/>
      <c r="BV119" s="892">
        <v>15755565</v>
      </c>
      <c r="BW119" s="892"/>
      <c r="BX119" s="892"/>
      <c r="BY119" s="892"/>
      <c r="BZ119" s="892"/>
      <c r="CA119" s="892">
        <v>15922468</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1313</v>
      </c>
      <c r="DH119" s="807"/>
      <c r="DI119" s="807"/>
      <c r="DJ119" s="807"/>
      <c r="DK119" s="808"/>
      <c r="DL119" s="809" t="s">
        <v>444</v>
      </c>
      <c r="DM119" s="807"/>
      <c r="DN119" s="807"/>
      <c r="DO119" s="807"/>
      <c r="DP119" s="808"/>
      <c r="DQ119" s="809" t="s">
        <v>468</v>
      </c>
      <c r="DR119" s="807"/>
      <c r="DS119" s="807"/>
      <c r="DT119" s="807"/>
      <c r="DU119" s="808"/>
      <c r="DV119" s="895" t="s">
        <v>444</v>
      </c>
      <c r="DW119" s="896"/>
      <c r="DX119" s="896"/>
      <c r="DY119" s="896"/>
      <c r="DZ119" s="897"/>
    </row>
    <row r="120" spans="1:130" s="247" customFormat="1" ht="26.25" customHeight="1" x14ac:dyDescent="0.15">
      <c r="A120" s="864"/>
      <c r="B120" s="865"/>
      <c r="C120" s="868" t="s">
        <v>445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444</v>
      </c>
      <c r="AB120" s="824"/>
      <c r="AC120" s="824"/>
      <c r="AD120" s="824"/>
      <c r="AE120" s="825"/>
      <c r="AF120" s="826" t="s">
        <v>444</v>
      </c>
      <c r="AG120" s="824"/>
      <c r="AH120" s="824"/>
      <c r="AI120" s="824"/>
      <c r="AJ120" s="825"/>
      <c r="AK120" s="826" t="s">
        <v>444</v>
      </c>
      <c r="AL120" s="824"/>
      <c r="AM120" s="824"/>
      <c r="AN120" s="824"/>
      <c r="AO120" s="825"/>
      <c r="AP120" s="871" t="s">
        <v>468</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1734407</v>
      </c>
      <c r="BR120" s="889"/>
      <c r="BS120" s="889"/>
      <c r="BT120" s="889"/>
      <c r="BU120" s="889"/>
      <c r="BV120" s="889">
        <v>2060495</v>
      </c>
      <c r="BW120" s="889"/>
      <c r="BX120" s="889"/>
      <c r="BY120" s="889"/>
      <c r="BZ120" s="889"/>
      <c r="CA120" s="889">
        <v>2425618</v>
      </c>
      <c r="CB120" s="889"/>
      <c r="CC120" s="889"/>
      <c r="CD120" s="889"/>
      <c r="CE120" s="889"/>
      <c r="CF120" s="913">
        <v>40.799999999999997</v>
      </c>
      <c r="CG120" s="914"/>
      <c r="CH120" s="914"/>
      <c r="CI120" s="914"/>
      <c r="CJ120" s="914"/>
      <c r="CK120" s="915" t="s">
        <v>473</v>
      </c>
      <c r="CL120" s="899"/>
      <c r="CM120" s="899"/>
      <c r="CN120" s="899"/>
      <c r="CO120" s="900"/>
      <c r="CP120" s="919" t="s">
        <v>412</v>
      </c>
      <c r="CQ120" s="920"/>
      <c r="CR120" s="920"/>
      <c r="CS120" s="920"/>
      <c r="CT120" s="920"/>
      <c r="CU120" s="920"/>
      <c r="CV120" s="920"/>
      <c r="CW120" s="920"/>
      <c r="CX120" s="920"/>
      <c r="CY120" s="920"/>
      <c r="CZ120" s="920"/>
      <c r="DA120" s="920"/>
      <c r="DB120" s="920"/>
      <c r="DC120" s="920"/>
      <c r="DD120" s="920"/>
      <c r="DE120" s="920"/>
      <c r="DF120" s="921"/>
      <c r="DG120" s="908">
        <v>2298901</v>
      </c>
      <c r="DH120" s="889"/>
      <c r="DI120" s="889"/>
      <c r="DJ120" s="889"/>
      <c r="DK120" s="889"/>
      <c r="DL120" s="889">
        <v>2154961</v>
      </c>
      <c r="DM120" s="889"/>
      <c r="DN120" s="889"/>
      <c r="DO120" s="889"/>
      <c r="DP120" s="889"/>
      <c r="DQ120" s="889">
        <v>2008470</v>
      </c>
      <c r="DR120" s="889"/>
      <c r="DS120" s="889"/>
      <c r="DT120" s="889"/>
      <c r="DU120" s="889"/>
      <c r="DV120" s="890">
        <v>33.799999999999997</v>
      </c>
      <c r="DW120" s="890"/>
      <c r="DX120" s="890"/>
      <c r="DY120" s="890"/>
      <c r="DZ120" s="891"/>
    </row>
    <row r="121" spans="1:130" s="247"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392</v>
      </c>
      <c r="AB121" s="824"/>
      <c r="AC121" s="824"/>
      <c r="AD121" s="824"/>
      <c r="AE121" s="825"/>
      <c r="AF121" s="826" t="s">
        <v>444</v>
      </c>
      <c r="AG121" s="824"/>
      <c r="AH121" s="824"/>
      <c r="AI121" s="824"/>
      <c r="AJ121" s="825"/>
      <c r="AK121" s="826" t="s">
        <v>392</v>
      </c>
      <c r="AL121" s="824"/>
      <c r="AM121" s="824"/>
      <c r="AN121" s="824"/>
      <c r="AO121" s="825"/>
      <c r="AP121" s="871" t="s">
        <v>392</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139358</v>
      </c>
      <c r="BR121" s="861"/>
      <c r="BS121" s="861"/>
      <c r="BT121" s="861"/>
      <c r="BU121" s="861"/>
      <c r="BV121" s="861">
        <v>115131</v>
      </c>
      <c r="BW121" s="861"/>
      <c r="BX121" s="861"/>
      <c r="BY121" s="861"/>
      <c r="BZ121" s="861"/>
      <c r="CA121" s="861">
        <v>98037</v>
      </c>
      <c r="CB121" s="861"/>
      <c r="CC121" s="861"/>
      <c r="CD121" s="861"/>
      <c r="CE121" s="861"/>
      <c r="CF121" s="922">
        <v>1.7</v>
      </c>
      <c r="CG121" s="923"/>
      <c r="CH121" s="923"/>
      <c r="CI121" s="923"/>
      <c r="CJ121" s="923"/>
      <c r="CK121" s="916"/>
      <c r="CL121" s="902"/>
      <c r="CM121" s="902"/>
      <c r="CN121" s="902"/>
      <c r="CO121" s="903"/>
      <c r="CP121" s="882" t="s">
        <v>476</v>
      </c>
      <c r="CQ121" s="883"/>
      <c r="CR121" s="883"/>
      <c r="CS121" s="883"/>
      <c r="CT121" s="883"/>
      <c r="CU121" s="883"/>
      <c r="CV121" s="883"/>
      <c r="CW121" s="883"/>
      <c r="CX121" s="883"/>
      <c r="CY121" s="883"/>
      <c r="CZ121" s="883"/>
      <c r="DA121" s="883"/>
      <c r="DB121" s="883"/>
      <c r="DC121" s="883"/>
      <c r="DD121" s="883"/>
      <c r="DE121" s="883"/>
      <c r="DF121" s="884"/>
      <c r="DG121" s="860">
        <v>163159</v>
      </c>
      <c r="DH121" s="861"/>
      <c r="DI121" s="861"/>
      <c r="DJ121" s="861"/>
      <c r="DK121" s="861"/>
      <c r="DL121" s="861">
        <v>151508</v>
      </c>
      <c r="DM121" s="861"/>
      <c r="DN121" s="861"/>
      <c r="DO121" s="861"/>
      <c r="DP121" s="861"/>
      <c r="DQ121" s="861">
        <v>139636</v>
      </c>
      <c r="DR121" s="861"/>
      <c r="DS121" s="861"/>
      <c r="DT121" s="861"/>
      <c r="DU121" s="861"/>
      <c r="DV121" s="838">
        <v>2.4</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444</v>
      </c>
      <c r="AB122" s="824"/>
      <c r="AC122" s="824"/>
      <c r="AD122" s="824"/>
      <c r="AE122" s="825"/>
      <c r="AF122" s="826" t="s">
        <v>468</v>
      </c>
      <c r="AG122" s="824"/>
      <c r="AH122" s="824"/>
      <c r="AI122" s="824"/>
      <c r="AJ122" s="825"/>
      <c r="AK122" s="826" t="s">
        <v>392</v>
      </c>
      <c r="AL122" s="824"/>
      <c r="AM122" s="824"/>
      <c r="AN122" s="824"/>
      <c r="AO122" s="825"/>
      <c r="AP122" s="871" t="s">
        <v>392</v>
      </c>
      <c r="AQ122" s="872"/>
      <c r="AR122" s="872"/>
      <c r="AS122" s="872"/>
      <c r="AT122" s="873"/>
      <c r="AU122" s="933"/>
      <c r="AV122" s="934"/>
      <c r="AW122" s="934"/>
      <c r="AX122" s="934"/>
      <c r="AY122" s="935"/>
      <c r="AZ122" s="926" t="s">
        <v>477</v>
      </c>
      <c r="BA122" s="927"/>
      <c r="BB122" s="927"/>
      <c r="BC122" s="927"/>
      <c r="BD122" s="927"/>
      <c r="BE122" s="927"/>
      <c r="BF122" s="927"/>
      <c r="BG122" s="927"/>
      <c r="BH122" s="927"/>
      <c r="BI122" s="927"/>
      <c r="BJ122" s="927"/>
      <c r="BK122" s="927"/>
      <c r="BL122" s="927"/>
      <c r="BM122" s="927"/>
      <c r="BN122" s="927"/>
      <c r="BO122" s="927"/>
      <c r="BP122" s="928"/>
      <c r="BQ122" s="929">
        <v>8384552</v>
      </c>
      <c r="BR122" s="892"/>
      <c r="BS122" s="892"/>
      <c r="BT122" s="892"/>
      <c r="BU122" s="892"/>
      <c r="BV122" s="892">
        <v>8329346</v>
      </c>
      <c r="BW122" s="892"/>
      <c r="BX122" s="892"/>
      <c r="BY122" s="892"/>
      <c r="BZ122" s="892"/>
      <c r="CA122" s="892">
        <v>8098197</v>
      </c>
      <c r="CB122" s="892"/>
      <c r="CC122" s="892"/>
      <c r="CD122" s="892"/>
      <c r="CE122" s="892"/>
      <c r="CF122" s="893">
        <v>136.4</v>
      </c>
      <c r="CG122" s="894"/>
      <c r="CH122" s="894"/>
      <c r="CI122" s="894"/>
      <c r="CJ122" s="894"/>
      <c r="CK122" s="916"/>
      <c r="CL122" s="902"/>
      <c r="CM122" s="902"/>
      <c r="CN122" s="902"/>
      <c r="CO122" s="903"/>
      <c r="CP122" s="882" t="s">
        <v>407</v>
      </c>
      <c r="CQ122" s="883"/>
      <c r="CR122" s="883"/>
      <c r="CS122" s="883"/>
      <c r="CT122" s="883"/>
      <c r="CU122" s="883"/>
      <c r="CV122" s="883"/>
      <c r="CW122" s="883"/>
      <c r="CX122" s="883"/>
      <c r="CY122" s="883"/>
      <c r="CZ122" s="883"/>
      <c r="DA122" s="883"/>
      <c r="DB122" s="883"/>
      <c r="DC122" s="883"/>
      <c r="DD122" s="883"/>
      <c r="DE122" s="883"/>
      <c r="DF122" s="884"/>
      <c r="DG122" s="860">
        <v>14033</v>
      </c>
      <c r="DH122" s="861"/>
      <c r="DI122" s="861"/>
      <c r="DJ122" s="861"/>
      <c r="DK122" s="861"/>
      <c r="DL122" s="861">
        <v>47626</v>
      </c>
      <c r="DM122" s="861"/>
      <c r="DN122" s="861"/>
      <c r="DO122" s="861"/>
      <c r="DP122" s="861"/>
      <c r="DQ122" s="861">
        <v>47157</v>
      </c>
      <c r="DR122" s="861"/>
      <c r="DS122" s="861"/>
      <c r="DT122" s="861"/>
      <c r="DU122" s="861"/>
      <c r="DV122" s="838">
        <v>0.8</v>
      </c>
      <c r="DW122" s="838"/>
      <c r="DX122" s="838"/>
      <c r="DY122" s="838"/>
      <c r="DZ122" s="839"/>
    </row>
    <row r="123" spans="1:130" s="247" customFormat="1" ht="26.25" customHeight="1" x14ac:dyDescent="0.15">
      <c r="A123" s="864"/>
      <c r="B123" s="865"/>
      <c r="C123" s="868" t="s">
        <v>462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392</v>
      </c>
      <c r="AB123" s="824"/>
      <c r="AC123" s="824"/>
      <c r="AD123" s="824"/>
      <c r="AE123" s="825"/>
      <c r="AF123" s="826" t="s">
        <v>392</v>
      </c>
      <c r="AG123" s="824"/>
      <c r="AH123" s="824"/>
      <c r="AI123" s="824"/>
      <c r="AJ123" s="825"/>
      <c r="AK123" s="826" t="s">
        <v>444</v>
      </c>
      <c r="AL123" s="824"/>
      <c r="AM123" s="824"/>
      <c r="AN123" s="824"/>
      <c r="AO123" s="825"/>
      <c r="AP123" s="871" t="s">
        <v>392</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478</v>
      </c>
      <c r="BP123" s="925"/>
      <c r="BQ123" s="879">
        <v>10258317</v>
      </c>
      <c r="BR123" s="880"/>
      <c r="BS123" s="880"/>
      <c r="BT123" s="880"/>
      <c r="BU123" s="880"/>
      <c r="BV123" s="880">
        <v>10504972</v>
      </c>
      <c r="BW123" s="880"/>
      <c r="BX123" s="880"/>
      <c r="BY123" s="880"/>
      <c r="BZ123" s="880"/>
      <c r="CA123" s="880">
        <v>10621852</v>
      </c>
      <c r="CB123" s="880"/>
      <c r="CC123" s="880"/>
      <c r="CD123" s="880"/>
      <c r="CE123" s="880"/>
      <c r="CF123" s="790"/>
      <c r="CG123" s="791"/>
      <c r="CH123" s="791"/>
      <c r="CI123" s="791"/>
      <c r="CJ123" s="881"/>
      <c r="CK123" s="916"/>
      <c r="CL123" s="902"/>
      <c r="CM123" s="902"/>
      <c r="CN123" s="902"/>
      <c r="CO123" s="903"/>
      <c r="CP123" s="882" t="s">
        <v>411</v>
      </c>
      <c r="CQ123" s="883"/>
      <c r="CR123" s="883"/>
      <c r="CS123" s="883"/>
      <c r="CT123" s="883"/>
      <c r="CU123" s="883"/>
      <c r="CV123" s="883"/>
      <c r="CW123" s="883"/>
      <c r="CX123" s="883"/>
      <c r="CY123" s="883"/>
      <c r="CZ123" s="883"/>
      <c r="DA123" s="883"/>
      <c r="DB123" s="883"/>
      <c r="DC123" s="883"/>
      <c r="DD123" s="883"/>
      <c r="DE123" s="883"/>
      <c r="DF123" s="884"/>
      <c r="DG123" s="823">
        <v>21559</v>
      </c>
      <c r="DH123" s="824"/>
      <c r="DI123" s="824"/>
      <c r="DJ123" s="824"/>
      <c r="DK123" s="825"/>
      <c r="DL123" s="826">
        <v>16102</v>
      </c>
      <c r="DM123" s="824"/>
      <c r="DN123" s="824"/>
      <c r="DO123" s="824"/>
      <c r="DP123" s="825"/>
      <c r="DQ123" s="826">
        <v>10153</v>
      </c>
      <c r="DR123" s="824"/>
      <c r="DS123" s="824"/>
      <c r="DT123" s="824"/>
      <c r="DU123" s="825"/>
      <c r="DV123" s="871">
        <v>0.2</v>
      </c>
      <c r="DW123" s="872"/>
      <c r="DX123" s="872"/>
      <c r="DY123" s="872"/>
      <c r="DZ123" s="873"/>
    </row>
    <row r="124" spans="1:130" s="247" customFormat="1" ht="26.25" customHeight="1" thickBot="1" x14ac:dyDescent="0.2">
      <c r="A124" s="864"/>
      <c r="B124" s="865"/>
      <c r="C124" s="868" t="s">
        <v>465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444</v>
      </c>
      <c r="AB124" s="824"/>
      <c r="AC124" s="824"/>
      <c r="AD124" s="824"/>
      <c r="AE124" s="825"/>
      <c r="AF124" s="826" t="s">
        <v>392</v>
      </c>
      <c r="AG124" s="824"/>
      <c r="AH124" s="824"/>
      <c r="AI124" s="824"/>
      <c r="AJ124" s="825"/>
      <c r="AK124" s="826" t="s">
        <v>392</v>
      </c>
      <c r="AL124" s="824"/>
      <c r="AM124" s="824"/>
      <c r="AN124" s="824"/>
      <c r="AO124" s="825"/>
      <c r="AP124" s="871" t="s">
        <v>392</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90.9</v>
      </c>
      <c r="BR124" s="878"/>
      <c r="BS124" s="878"/>
      <c r="BT124" s="878"/>
      <c r="BU124" s="878"/>
      <c r="BV124" s="878">
        <v>88.1</v>
      </c>
      <c r="BW124" s="878"/>
      <c r="BX124" s="878"/>
      <c r="BY124" s="878"/>
      <c r="BZ124" s="878"/>
      <c r="CA124" s="878">
        <v>89.2</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392</v>
      </c>
      <c r="DH124" s="807"/>
      <c r="DI124" s="807"/>
      <c r="DJ124" s="807"/>
      <c r="DK124" s="808"/>
      <c r="DL124" s="809" t="s">
        <v>459</v>
      </c>
      <c r="DM124" s="807"/>
      <c r="DN124" s="807"/>
      <c r="DO124" s="807"/>
      <c r="DP124" s="808"/>
      <c r="DQ124" s="809" t="s">
        <v>392</v>
      </c>
      <c r="DR124" s="807"/>
      <c r="DS124" s="807"/>
      <c r="DT124" s="807"/>
      <c r="DU124" s="808"/>
      <c r="DV124" s="895" t="s">
        <v>392</v>
      </c>
      <c r="DW124" s="896"/>
      <c r="DX124" s="896"/>
      <c r="DY124" s="896"/>
      <c r="DZ124" s="897"/>
    </row>
    <row r="125" spans="1:130" s="247" customFormat="1" ht="26.25" customHeight="1" x14ac:dyDescent="0.15">
      <c r="A125" s="864"/>
      <c r="B125" s="865"/>
      <c r="C125" s="868" t="s">
        <v>467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392</v>
      </c>
      <c r="AB125" s="824"/>
      <c r="AC125" s="824"/>
      <c r="AD125" s="824"/>
      <c r="AE125" s="825"/>
      <c r="AF125" s="826" t="s">
        <v>392</v>
      </c>
      <c r="AG125" s="824"/>
      <c r="AH125" s="824"/>
      <c r="AI125" s="824"/>
      <c r="AJ125" s="825"/>
      <c r="AK125" s="826" t="s">
        <v>392</v>
      </c>
      <c r="AL125" s="824"/>
      <c r="AM125" s="824"/>
      <c r="AN125" s="824"/>
      <c r="AO125" s="825"/>
      <c r="AP125" s="871" t="s">
        <v>392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392</v>
      </c>
      <c r="DH125" s="889"/>
      <c r="DI125" s="889"/>
      <c r="DJ125" s="889"/>
      <c r="DK125" s="889"/>
      <c r="DL125" s="889" t="s">
        <v>392</v>
      </c>
      <c r="DM125" s="889"/>
      <c r="DN125" s="889"/>
      <c r="DO125" s="889"/>
      <c r="DP125" s="889"/>
      <c r="DQ125" s="889" t="s">
        <v>392</v>
      </c>
      <c r="DR125" s="889"/>
      <c r="DS125" s="889"/>
      <c r="DT125" s="889"/>
      <c r="DU125" s="889"/>
      <c r="DV125" s="890" t="s">
        <v>392</v>
      </c>
      <c r="DW125" s="890"/>
      <c r="DX125" s="890"/>
      <c r="DY125" s="890"/>
      <c r="DZ125" s="891"/>
    </row>
    <row r="126" spans="1:130" s="247"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6747</v>
      </c>
      <c r="AB126" s="824"/>
      <c r="AC126" s="824"/>
      <c r="AD126" s="824"/>
      <c r="AE126" s="825"/>
      <c r="AF126" s="826" t="s">
        <v>392</v>
      </c>
      <c r="AG126" s="824"/>
      <c r="AH126" s="824"/>
      <c r="AI126" s="824"/>
      <c r="AJ126" s="825"/>
      <c r="AK126" s="826" t="s">
        <v>392</v>
      </c>
      <c r="AL126" s="824"/>
      <c r="AM126" s="824"/>
      <c r="AN126" s="824"/>
      <c r="AO126" s="825"/>
      <c r="AP126" s="871" t="s">
        <v>392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392</v>
      </c>
      <c r="DH126" s="861"/>
      <c r="DI126" s="861"/>
      <c r="DJ126" s="861"/>
      <c r="DK126" s="861"/>
      <c r="DL126" s="861" t="s">
        <v>392</v>
      </c>
      <c r="DM126" s="861"/>
      <c r="DN126" s="861"/>
      <c r="DO126" s="861"/>
      <c r="DP126" s="861"/>
      <c r="DQ126" s="861" t="s">
        <v>392</v>
      </c>
      <c r="DR126" s="861"/>
      <c r="DS126" s="861"/>
      <c r="DT126" s="861"/>
      <c r="DU126" s="861"/>
      <c r="DV126" s="838" t="s">
        <v>392</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209</v>
      </c>
      <c r="AB127" s="824"/>
      <c r="AC127" s="824"/>
      <c r="AD127" s="824"/>
      <c r="AE127" s="825"/>
      <c r="AF127" s="826" t="s">
        <v>392</v>
      </c>
      <c r="AG127" s="824"/>
      <c r="AH127" s="824"/>
      <c r="AI127" s="824"/>
      <c r="AJ127" s="825"/>
      <c r="AK127" s="826" t="s">
        <v>392</v>
      </c>
      <c r="AL127" s="824"/>
      <c r="AM127" s="824"/>
      <c r="AN127" s="824"/>
      <c r="AO127" s="825"/>
      <c r="AP127" s="871" t="s">
        <v>392</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392</v>
      </c>
      <c r="DH127" s="861"/>
      <c r="DI127" s="861"/>
      <c r="DJ127" s="861"/>
      <c r="DK127" s="861"/>
      <c r="DL127" s="861" t="s">
        <v>392</v>
      </c>
      <c r="DM127" s="861"/>
      <c r="DN127" s="861"/>
      <c r="DO127" s="861"/>
      <c r="DP127" s="861"/>
      <c r="DQ127" s="861" t="s">
        <v>392</v>
      </c>
      <c r="DR127" s="861"/>
      <c r="DS127" s="861"/>
      <c r="DT127" s="861"/>
      <c r="DU127" s="861"/>
      <c r="DV127" s="838" t="s">
        <v>392</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36346</v>
      </c>
      <c r="AB128" s="845"/>
      <c r="AC128" s="845"/>
      <c r="AD128" s="845"/>
      <c r="AE128" s="846"/>
      <c r="AF128" s="847">
        <v>26943</v>
      </c>
      <c r="AG128" s="845"/>
      <c r="AH128" s="845"/>
      <c r="AI128" s="845"/>
      <c r="AJ128" s="846"/>
      <c r="AK128" s="847">
        <v>19190</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128</v>
      </c>
      <c r="BG128" s="831"/>
      <c r="BH128" s="831"/>
      <c r="BI128" s="831"/>
      <c r="BJ128" s="831"/>
      <c r="BK128" s="831"/>
      <c r="BL128" s="854"/>
      <c r="BM128" s="830">
        <v>14.17</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494</v>
      </c>
      <c r="DH128" s="835"/>
      <c r="DI128" s="835"/>
      <c r="DJ128" s="835"/>
      <c r="DK128" s="835"/>
      <c r="DL128" s="835" t="s">
        <v>495</v>
      </c>
      <c r="DM128" s="835"/>
      <c r="DN128" s="835"/>
      <c r="DO128" s="835"/>
      <c r="DP128" s="835"/>
      <c r="DQ128" s="835" t="s">
        <v>495</v>
      </c>
      <c r="DR128" s="835"/>
      <c r="DS128" s="835"/>
      <c r="DT128" s="835"/>
      <c r="DU128" s="835"/>
      <c r="DV128" s="836" t="s">
        <v>495</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496</v>
      </c>
      <c r="X129" s="821"/>
      <c r="Y129" s="821"/>
      <c r="Z129" s="822"/>
      <c r="AA129" s="823">
        <v>6663236</v>
      </c>
      <c r="AB129" s="824"/>
      <c r="AC129" s="824"/>
      <c r="AD129" s="824"/>
      <c r="AE129" s="825"/>
      <c r="AF129" s="826">
        <v>6678120</v>
      </c>
      <c r="AG129" s="824"/>
      <c r="AH129" s="824"/>
      <c r="AI129" s="824"/>
      <c r="AJ129" s="825"/>
      <c r="AK129" s="826">
        <v>6660749</v>
      </c>
      <c r="AL129" s="824"/>
      <c r="AM129" s="824"/>
      <c r="AN129" s="824"/>
      <c r="AO129" s="825"/>
      <c r="AP129" s="827"/>
      <c r="AQ129" s="828"/>
      <c r="AR129" s="828"/>
      <c r="AS129" s="828"/>
      <c r="AT129" s="829"/>
      <c r="AU129" s="285"/>
      <c r="AV129" s="285"/>
      <c r="AW129" s="285"/>
      <c r="AX129" s="793" t="s">
        <v>497</v>
      </c>
      <c r="AY129" s="794"/>
      <c r="AZ129" s="794"/>
      <c r="BA129" s="794"/>
      <c r="BB129" s="794"/>
      <c r="BC129" s="794"/>
      <c r="BD129" s="794"/>
      <c r="BE129" s="795"/>
      <c r="BF129" s="813" t="s">
        <v>498</v>
      </c>
      <c r="BG129" s="814"/>
      <c r="BH129" s="814"/>
      <c r="BI129" s="814"/>
      <c r="BJ129" s="814"/>
      <c r="BK129" s="814"/>
      <c r="BL129" s="815"/>
      <c r="BM129" s="813">
        <v>19.170000000000002</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715214</v>
      </c>
      <c r="AB130" s="824"/>
      <c r="AC130" s="824"/>
      <c r="AD130" s="824"/>
      <c r="AE130" s="825"/>
      <c r="AF130" s="826">
        <v>723882</v>
      </c>
      <c r="AG130" s="824"/>
      <c r="AH130" s="824"/>
      <c r="AI130" s="824"/>
      <c r="AJ130" s="825"/>
      <c r="AK130" s="826">
        <v>721564</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7.5</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5948022</v>
      </c>
      <c r="AB131" s="807"/>
      <c r="AC131" s="807"/>
      <c r="AD131" s="807"/>
      <c r="AE131" s="808"/>
      <c r="AF131" s="809">
        <v>5954238</v>
      </c>
      <c r="AG131" s="807"/>
      <c r="AH131" s="807"/>
      <c r="AI131" s="807"/>
      <c r="AJ131" s="808"/>
      <c r="AK131" s="809">
        <v>5939185</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89.2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7.6396993819999999</v>
      </c>
      <c r="AB132" s="787"/>
      <c r="AC132" s="787"/>
      <c r="AD132" s="787"/>
      <c r="AE132" s="788"/>
      <c r="AF132" s="789">
        <v>7.4164821759999997</v>
      </c>
      <c r="AG132" s="787"/>
      <c r="AH132" s="787"/>
      <c r="AI132" s="787"/>
      <c r="AJ132" s="788"/>
      <c r="AK132" s="789">
        <v>7.7370885060000001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7.7</v>
      </c>
      <c r="AB133" s="766"/>
      <c r="AC133" s="766"/>
      <c r="AD133" s="766"/>
      <c r="AE133" s="767"/>
      <c r="AF133" s="765">
        <v>7.5</v>
      </c>
      <c r="AG133" s="766"/>
      <c r="AH133" s="766"/>
      <c r="AI133" s="766"/>
      <c r="AJ133" s="767"/>
      <c r="AK133" s="765">
        <v>7.5</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cD6NywtRkb3gNoEnymMyZYW79/FKnbquU0fxo7sB1X+0H5jv0yXFpW0h7h2L6w1etI9PODQg1t7LwQaV+ByCw==" saltValue="DjmUAwDEI3eAAk5agOhE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FaHgjIelND54pKuQI5fdVNLwsYN5c3V63PYo0EQ0Muu3GVB7iuwD3Cd6MECxji4bhgy5gW4UoFV+h8cTmU5Fw==" saltValue="vHf3QYtXro3jJcDiZwlH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N8O72JQt0UgcKX81h+v+3oWeFbPkW1v04inN4voGeluYzNZAtgI1QLyV2eozhMHObws1534JkTDks7Q5YgJXg==" saltValue="as/PonsqMyGSUw65Alx6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1852792</v>
      </c>
      <c r="AP9" s="313">
        <v>64812</v>
      </c>
      <c r="AQ9" s="314">
        <v>62963</v>
      </c>
      <c r="AR9" s="315">
        <v>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292596</v>
      </c>
      <c r="AP10" s="316">
        <v>10235</v>
      </c>
      <c r="AQ10" s="317">
        <v>6807</v>
      </c>
      <c r="AR10" s="318">
        <v>50.4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53418</v>
      </c>
      <c r="AP11" s="316">
        <v>1869</v>
      </c>
      <c r="AQ11" s="317">
        <v>9161</v>
      </c>
      <c r="AR11" s="318">
        <v>-79.599999999999994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t="s">
        <v>519</v>
      </c>
      <c r="AP12" s="316" t="s">
        <v>519</v>
      </c>
      <c r="AQ12" s="317">
        <v>469</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87445</v>
      </c>
      <c r="AP14" s="316">
        <v>3059</v>
      </c>
      <c r="AQ14" s="317">
        <v>2905</v>
      </c>
      <c r="AR14" s="318">
        <v>5.3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49510</v>
      </c>
      <c r="AP15" s="316">
        <v>1732</v>
      </c>
      <c r="AQ15" s="317">
        <v>1486</v>
      </c>
      <c r="AR15" s="318">
        <v>16.600000000000001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-124778</v>
      </c>
      <c r="AP16" s="316">
        <v>-4365</v>
      </c>
      <c r="AQ16" s="317">
        <v>-5107</v>
      </c>
      <c r="AR16" s="318">
        <v>-14.5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2210983</v>
      </c>
      <c r="AP17" s="316">
        <v>77342</v>
      </c>
      <c r="AQ17" s="317">
        <v>78684</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8.75</v>
      </c>
      <c r="AP21" s="329">
        <v>7.53</v>
      </c>
      <c r="AQ21" s="330">
        <v>1.22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96.4</v>
      </c>
      <c r="AP22" s="334">
        <v>97.4</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819750</v>
      </c>
      <c r="AP32" s="343">
        <v>28676</v>
      </c>
      <c r="AQ32" s="344">
        <v>34297</v>
      </c>
      <c r="AR32" s="345">
        <v>-16.399999999999999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234026</v>
      </c>
      <c r="AP35" s="343">
        <v>8186</v>
      </c>
      <c r="AQ35" s="344">
        <v>14866</v>
      </c>
      <c r="AR35" s="345">
        <v>-44.9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146498</v>
      </c>
      <c r="AP36" s="343">
        <v>5125</v>
      </c>
      <c r="AQ36" s="344">
        <v>2278</v>
      </c>
      <c r="AR36" s="345">
        <v>125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t="s">
        <v>519</v>
      </c>
      <c r="AP37" s="343" t="s">
        <v>519</v>
      </c>
      <c r="AQ37" s="344">
        <v>453</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-19190</v>
      </c>
      <c r="AP39" s="343">
        <v>-671</v>
      </c>
      <c r="AQ39" s="344">
        <v>-3000</v>
      </c>
      <c r="AR39" s="345">
        <v>-77.599999999999994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-721564</v>
      </c>
      <c r="AP40" s="343">
        <v>-25241</v>
      </c>
      <c r="AQ40" s="344">
        <v>-34641</v>
      </c>
      <c r="AR40" s="345">
        <v>-27.1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459520</v>
      </c>
      <c r="AP41" s="343">
        <v>16074</v>
      </c>
      <c r="AQ41" s="344">
        <v>14254</v>
      </c>
      <c r="AR41" s="345">
        <v>12.8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1529058</v>
      </c>
      <c r="AN51" s="365">
        <v>50054</v>
      </c>
      <c r="AO51" s="366">
        <v>21.3</v>
      </c>
      <c r="AP51" s="367">
        <v>56894</v>
      </c>
      <c r="AQ51" s="368">
        <v>6.8</v>
      </c>
      <c r="AR51" s="369">
        <v>14.5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852788</v>
      </c>
      <c r="AN52" s="373">
        <v>27916</v>
      </c>
      <c r="AO52" s="374">
        <v>0.2</v>
      </c>
      <c r="AP52" s="375">
        <v>32548</v>
      </c>
      <c r="AQ52" s="376">
        <v>12.6</v>
      </c>
      <c r="AR52" s="377">
        <v>-12.4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1402967</v>
      </c>
      <c r="AN53" s="365">
        <v>46682</v>
      </c>
      <c r="AO53" s="366">
        <v>-6.7</v>
      </c>
      <c r="AP53" s="367">
        <v>57122</v>
      </c>
      <c r="AQ53" s="368">
        <v>0.4</v>
      </c>
      <c r="AR53" s="369">
        <v>-7.1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1023005</v>
      </c>
      <c r="AN54" s="373">
        <v>34039</v>
      </c>
      <c r="AO54" s="374">
        <v>21.9</v>
      </c>
      <c r="AP54" s="375">
        <v>36191</v>
      </c>
      <c r="AQ54" s="376">
        <v>11.2</v>
      </c>
      <c r="AR54" s="377">
        <v>10.7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1210625</v>
      </c>
      <c r="AN55" s="365">
        <v>41027</v>
      </c>
      <c r="AO55" s="366">
        <v>-12.1</v>
      </c>
      <c r="AP55" s="367">
        <v>53655</v>
      </c>
      <c r="AQ55" s="368">
        <v>-6.1</v>
      </c>
      <c r="AR55" s="369">
        <v>-6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862985</v>
      </c>
      <c r="AN56" s="373">
        <v>29246</v>
      </c>
      <c r="AO56" s="374">
        <v>-14.1</v>
      </c>
      <c r="AP56" s="375">
        <v>32719</v>
      </c>
      <c r="AQ56" s="376">
        <v>-9.6</v>
      </c>
      <c r="AR56" s="377">
        <v>-4.5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1335203</v>
      </c>
      <c r="AN57" s="365">
        <v>45850</v>
      </c>
      <c r="AO57" s="366">
        <v>11.8</v>
      </c>
      <c r="AP57" s="367">
        <v>53869</v>
      </c>
      <c r="AQ57" s="368">
        <v>0.4</v>
      </c>
      <c r="AR57" s="369">
        <v>11.4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854647</v>
      </c>
      <c r="AN58" s="373">
        <v>29348</v>
      </c>
      <c r="AO58" s="374">
        <v>0.3</v>
      </c>
      <c r="AP58" s="375">
        <v>35046</v>
      </c>
      <c r="AQ58" s="376">
        <v>7.1</v>
      </c>
      <c r="AR58" s="377">
        <v>-6.8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1990455</v>
      </c>
      <c r="AN59" s="365">
        <v>69628</v>
      </c>
      <c r="AO59" s="366">
        <v>51.9</v>
      </c>
      <c r="AP59" s="367">
        <v>59119</v>
      </c>
      <c r="AQ59" s="368">
        <v>9.6999999999999993</v>
      </c>
      <c r="AR59" s="369">
        <v>42.2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863137</v>
      </c>
      <c r="AN60" s="373">
        <v>30193</v>
      </c>
      <c r="AO60" s="374">
        <v>2.9</v>
      </c>
      <c r="AP60" s="375">
        <v>29900</v>
      </c>
      <c r="AQ60" s="376">
        <v>-14.7</v>
      </c>
      <c r="AR60" s="377">
        <v>17.600000000000001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1493662</v>
      </c>
      <c r="AN61" s="380">
        <v>50648</v>
      </c>
      <c r="AO61" s="381">
        <v>13.2</v>
      </c>
      <c r="AP61" s="382">
        <v>56132</v>
      </c>
      <c r="AQ61" s="383">
        <v>2.2000000000000002</v>
      </c>
      <c r="AR61" s="369">
        <v>11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891312</v>
      </c>
      <c r="AN62" s="373">
        <v>30148</v>
      </c>
      <c r="AO62" s="374">
        <v>2.2000000000000002</v>
      </c>
      <c r="AP62" s="375">
        <v>33281</v>
      </c>
      <c r="AQ62" s="376">
        <v>1.3</v>
      </c>
      <c r="AR62" s="377">
        <v>0.9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8QRA8abwdADlkWxEGUbsIDikjMSCG+SbBSRIWs16uKwPWrAXcGeiKAxuxIVQwK4I4mBrbk/HBIly20YpXzehQ==" saltValue="nEPKWhMcVpkvzz0tLLej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1Zc34sKJp1d7IU3N9udQt3ExcwQROWwDizlqLpeowHGZkgGhkWTkdBzdxGi974+kWn+BfCRVfaM0RkKLaAoK6w==" saltValue="C4m72I2XzkouCaUDBRQf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hZbR+xIKTdNHVQMue+A8pkMVwnex8v3jwpyyBw/XigpN+v+hbiQGRzs+Sm21qUWzC0jbChQY9vbiGk0LkBAzbQ==" saltValue="+rVUw+lT816kZhm9DsWl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20.27</v>
      </c>
      <c r="G47" s="12">
        <v>17.98</v>
      </c>
      <c r="H47" s="12">
        <v>14.43</v>
      </c>
      <c r="I47" s="12">
        <v>14.4</v>
      </c>
      <c r="J47" s="13">
        <v>14.44</v>
      </c>
    </row>
    <row r="48" spans="2:10" ht="57.75" customHeight="1" x14ac:dyDescent="0.15">
      <c r="B48" s="14"/>
      <c r="C48" s="1200" t="s">
        <v>4</v>
      </c>
      <c r="D48" s="1200"/>
      <c r="E48" s="1201"/>
      <c r="F48" s="15">
        <v>5.24</v>
      </c>
      <c r="G48" s="16">
        <v>4.1100000000000003</v>
      </c>
      <c r="H48" s="16">
        <v>5.0999999999999996</v>
      </c>
      <c r="I48" s="16">
        <v>4.8600000000000003</v>
      </c>
      <c r="J48" s="17">
        <v>5.93</v>
      </c>
    </row>
    <row r="49" spans="2:10" ht="57.75" customHeight="1" thickBot="1" x14ac:dyDescent="0.2">
      <c r="B49" s="18"/>
      <c r="C49" s="1202" t="s">
        <v>5</v>
      </c>
      <c r="D49" s="1202"/>
      <c r="E49" s="1203"/>
      <c r="F49" s="19" t="s">
        <v>566</v>
      </c>
      <c r="G49" s="20" t="s">
        <v>567</v>
      </c>
      <c r="H49" s="20" t="s">
        <v>568</v>
      </c>
      <c r="I49" s="20" t="s">
        <v>569</v>
      </c>
      <c r="J49" s="21">
        <v>1.06</v>
      </c>
    </row>
    <row r="50" spans="2:10" ht="13.5" customHeight="1" x14ac:dyDescent="0.15"/>
  </sheetData>
  <sheetProtection algorithmName="SHA-512" hashValue="lSIbog7TAVacztUXWtXZJvfCXOdKFkKsFUMZQsm9QhVomU5HPPYFdPIMDsydhueA/MBeAe9MD/ntfDTy1o2ecw==" saltValue="6A4o3YcsXXmafKO0Bet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2021-03-04T04:07:07Z</cp:lastPrinted>
  <dcterms:created xsi:type="dcterms:W3CDTF">2021-02-05T02:46:28Z</dcterms:created>
  <dcterms:modified xsi:type="dcterms:W3CDTF">2021-10-12T01:42:56Z</dcterms:modified>
  <cp:category/>
</cp:coreProperties>
</file>